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2021\"/>
    </mc:Choice>
  </mc:AlternateContent>
  <bookViews>
    <workbookView xWindow="5052" yWindow="4728" windowWidth="20736" windowHeight="11328" tabRatio="767"/>
  </bookViews>
  <sheets>
    <sheet name="PPMP2021" sheetId="19" r:id="rId1"/>
    <sheet name="Updated Budget -PMD as of 10-1" sheetId="15" state="hidden" r:id="rId2"/>
  </sheets>
  <definedNames>
    <definedName name="_xlnm.Print_Titles" localSheetId="0">PPMP2021!$8:$9</definedName>
  </definedNames>
  <calcPr calcId="162913"/>
</workbook>
</file>

<file path=xl/calcChain.xml><?xml version="1.0" encoding="utf-8"?>
<calcChain xmlns="http://schemas.openxmlformats.org/spreadsheetml/2006/main">
  <c r="F318" i="19" l="1"/>
  <c r="F317" i="19"/>
  <c r="F316" i="19"/>
  <c r="F315" i="19"/>
  <c r="F314" i="19"/>
  <c r="F313" i="19"/>
  <c r="F312" i="19"/>
  <c r="F310" i="19"/>
  <c r="F309" i="19"/>
  <c r="F308" i="19"/>
  <c r="F307" i="19"/>
  <c r="F305" i="19"/>
  <c r="F303" i="19"/>
  <c r="F302" i="19"/>
  <c r="F300" i="19"/>
  <c r="F298" i="19"/>
  <c r="F296" i="19"/>
  <c r="F295" i="19"/>
  <c r="F156" i="19"/>
  <c r="F157" i="19"/>
  <c r="F158" i="19"/>
  <c r="F159" i="19"/>
  <c r="F160" i="19"/>
  <c r="F161" i="19"/>
  <c r="F162" i="19"/>
  <c r="F163" i="19"/>
  <c r="F164" i="19"/>
  <c r="F165" i="19"/>
  <c r="F166" i="19"/>
  <c r="F167" i="19"/>
  <c r="F168" i="19"/>
  <c r="F169" i="19"/>
  <c r="F170" i="19"/>
  <c r="F171" i="19"/>
  <c r="F172" i="19"/>
  <c r="F173" i="19"/>
  <c r="F174" i="19"/>
  <c r="F175" i="19"/>
  <c r="F176" i="19"/>
  <c r="F177" i="19"/>
  <c r="F178" i="19"/>
  <c r="F179" i="19"/>
  <c r="F180" i="19"/>
  <c r="F181" i="19"/>
  <c r="F182" i="19"/>
  <c r="F183" i="19"/>
  <c r="F184" i="19"/>
  <c r="F185" i="19"/>
  <c r="F186" i="19"/>
  <c r="F187" i="19"/>
  <c r="F188" i="19"/>
  <c r="F189" i="19"/>
  <c r="F190" i="19"/>
  <c r="F191" i="19"/>
  <c r="F192" i="19"/>
  <c r="F193" i="19"/>
  <c r="F194" i="19"/>
  <c r="F195" i="19"/>
  <c r="F196" i="19"/>
  <c r="F197" i="19"/>
  <c r="F198" i="19"/>
  <c r="F199" i="19"/>
  <c r="F200" i="19"/>
  <c r="F201" i="19"/>
  <c r="F202" i="19"/>
  <c r="F203" i="19"/>
  <c r="F204" i="19"/>
  <c r="F205" i="19"/>
  <c r="F206" i="19"/>
  <c r="F207" i="19"/>
  <c r="F208" i="19"/>
  <c r="F209" i="19"/>
  <c r="F210" i="19"/>
  <c r="F211" i="19"/>
  <c r="F212" i="19"/>
  <c r="F213" i="19"/>
  <c r="F214" i="19"/>
  <c r="F215" i="19"/>
  <c r="F216" i="19"/>
  <c r="F217" i="19"/>
  <c r="F218" i="19"/>
  <c r="F219" i="19"/>
  <c r="F220" i="19"/>
  <c r="F221" i="19"/>
  <c r="F222" i="19"/>
  <c r="F223" i="19"/>
  <c r="F224" i="19"/>
  <c r="F225" i="19"/>
  <c r="F226" i="19"/>
  <c r="F227" i="19"/>
  <c r="F228" i="19"/>
  <c r="F229" i="19"/>
  <c r="F230" i="19"/>
  <c r="F231" i="19"/>
  <c r="F232" i="19"/>
  <c r="F233" i="19"/>
  <c r="F234" i="19"/>
  <c r="F235" i="19"/>
  <c r="F236" i="19"/>
  <c r="F237" i="19"/>
  <c r="F238" i="19"/>
  <c r="F239" i="19"/>
  <c r="F240" i="19"/>
  <c r="F241" i="19"/>
  <c r="F242" i="19"/>
  <c r="F243" i="19"/>
  <c r="F244" i="19"/>
  <c r="F245" i="19"/>
  <c r="F246" i="19"/>
  <c r="F247" i="19"/>
  <c r="F248" i="19"/>
  <c r="F249" i="19"/>
  <c r="F250" i="19"/>
  <c r="F251" i="19"/>
  <c r="F252" i="19"/>
  <c r="F253" i="19"/>
  <c r="F254" i="19"/>
  <c r="F255" i="19"/>
  <c r="F256" i="19"/>
  <c r="F257" i="19"/>
  <c r="F258" i="19"/>
  <c r="F259" i="19"/>
  <c r="F260" i="19"/>
  <c r="F261" i="19"/>
  <c r="F262" i="19"/>
  <c r="F263" i="19"/>
  <c r="F264" i="19"/>
  <c r="F265" i="19"/>
  <c r="F266" i="19"/>
  <c r="F267" i="19"/>
  <c r="F268" i="19"/>
  <c r="F269" i="19"/>
  <c r="F270" i="19"/>
  <c r="F271" i="19"/>
  <c r="F272" i="19"/>
  <c r="F273" i="19"/>
  <c r="F274" i="19"/>
  <c r="F275" i="19"/>
  <c r="F276" i="19"/>
  <c r="F277" i="19"/>
  <c r="F278" i="19"/>
  <c r="F279" i="19"/>
  <c r="F280" i="19"/>
  <c r="F281" i="19"/>
  <c r="F282" i="19"/>
  <c r="F283" i="19"/>
  <c r="F284" i="19"/>
  <c r="F285" i="19"/>
  <c r="F286" i="19"/>
  <c r="F287" i="19"/>
  <c r="F288" i="19"/>
  <c r="F289" i="19"/>
  <c r="F290" i="19"/>
  <c r="F291" i="19"/>
  <c r="F292" i="19"/>
  <c r="F293" i="19"/>
  <c r="F155" i="19"/>
  <c r="F99" i="19"/>
  <c r="F100" i="19"/>
  <c r="F101" i="19"/>
  <c r="F102" i="19"/>
  <c r="F103" i="19"/>
  <c r="F104" i="19"/>
  <c r="F105" i="19"/>
  <c r="F106" i="19"/>
  <c r="F107" i="19"/>
  <c r="F108" i="19"/>
  <c r="F109" i="19"/>
  <c r="F110" i="19"/>
  <c r="F111" i="19"/>
  <c r="F112" i="19"/>
  <c r="F113" i="19"/>
  <c r="F114" i="19"/>
  <c r="F115" i="19"/>
  <c r="F116" i="19"/>
  <c r="F117" i="19"/>
  <c r="F118" i="19"/>
  <c r="F119" i="19"/>
  <c r="F120" i="19"/>
  <c r="F121" i="19"/>
  <c r="F122" i="19"/>
  <c r="F123" i="19"/>
  <c r="F124" i="19"/>
  <c r="F125" i="19"/>
  <c r="F126" i="19"/>
  <c r="F127" i="19"/>
  <c r="F128" i="19"/>
  <c r="F129" i="19"/>
  <c r="F130" i="19"/>
  <c r="F131" i="19"/>
  <c r="F132" i="19"/>
  <c r="F133" i="19"/>
  <c r="F134" i="19"/>
  <c r="F135" i="19"/>
  <c r="F136" i="19"/>
  <c r="F137" i="19"/>
  <c r="F138" i="19"/>
  <c r="F139" i="19"/>
  <c r="F140" i="19"/>
  <c r="F141" i="19"/>
  <c r="F142" i="19"/>
  <c r="F143" i="19"/>
  <c r="F144" i="19"/>
  <c r="F145" i="19"/>
  <c r="F146" i="19"/>
  <c r="F147" i="19"/>
  <c r="F148" i="19"/>
  <c r="F149" i="19"/>
  <c r="F150" i="19"/>
  <c r="F151" i="19"/>
  <c r="F152" i="19"/>
  <c r="F153" i="19"/>
  <c r="F98" i="19"/>
  <c r="F90" i="19"/>
  <c r="F91" i="19"/>
  <c r="F92" i="19"/>
  <c r="F93" i="19"/>
  <c r="F94" i="19"/>
  <c r="F95" i="19"/>
  <c r="F96" i="19"/>
  <c r="F89" i="19"/>
  <c r="F71" i="19"/>
  <c r="F72" i="19"/>
  <c r="F73" i="19"/>
  <c r="F74" i="19"/>
  <c r="F75" i="19"/>
  <c r="F76" i="19"/>
  <c r="F77" i="19"/>
  <c r="F78" i="19"/>
  <c r="F79" i="19"/>
  <c r="F80" i="19"/>
  <c r="F81" i="19"/>
  <c r="F82" i="19"/>
  <c r="F83" i="19"/>
  <c r="F84" i="19"/>
  <c r="F85" i="19"/>
  <c r="F86" i="19"/>
  <c r="F87" i="19"/>
  <c r="F70" i="19"/>
  <c r="F68" i="19"/>
  <c r="F66" i="19"/>
  <c r="F65" i="19"/>
  <c r="F63" i="19"/>
  <c r="F62" i="19"/>
  <c r="F61" i="19"/>
  <c r="F60" i="19"/>
  <c r="F50" i="19"/>
  <c r="F51" i="19"/>
  <c r="F52" i="19"/>
  <c r="F53" i="19"/>
  <c r="F54" i="19"/>
  <c r="F55" i="19"/>
  <c r="F56" i="19"/>
  <c r="F57" i="19"/>
  <c r="F58" i="19"/>
  <c r="F49" i="19"/>
  <c r="F46" i="19"/>
  <c r="F47" i="19"/>
  <c r="F45" i="19"/>
  <c r="F25" i="19"/>
  <c r="F26" i="19"/>
  <c r="F27" i="19"/>
  <c r="F28" i="19"/>
  <c r="F29" i="19"/>
  <c r="F30" i="19"/>
  <c r="F31" i="19"/>
  <c r="F32" i="19"/>
  <c r="F33" i="19"/>
  <c r="F34" i="19"/>
  <c r="F35" i="19"/>
  <c r="F36" i="19"/>
  <c r="F37" i="19"/>
  <c r="F38" i="19"/>
  <c r="F39" i="19"/>
  <c r="F40" i="19"/>
  <c r="F41" i="19"/>
  <c r="F42" i="19"/>
  <c r="F43" i="19"/>
  <c r="F24" i="19"/>
  <c r="F23" i="19"/>
  <c r="F22" i="19"/>
  <c r="F20" i="19"/>
  <c r="F19" i="19"/>
  <c r="F18" i="19"/>
  <c r="F16" i="19"/>
  <c r="F14" i="19"/>
  <c r="F12" i="19"/>
  <c r="E319" i="19" l="1"/>
  <c r="F319" i="19" s="1"/>
  <c r="E320" i="19"/>
  <c r="F320" i="19" s="1"/>
  <c r="E321" i="19"/>
  <c r="F321" i="19" s="1"/>
  <c r="E322" i="19"/>
  <c r="F322" i="19" s="1"/>
  <c r="E323" i="19"/>
  <c r="F323" i="19" s="1"/>
  <c r="E324" i="19"/>
  <c r="F324" i="19" s="1"/>
  <c r="E325" i="19"/>
  <c r="F325" i="19" s="1"/>
  <c r="E326" i="19"/>
  <c r="F326" i="19" s="1"/>
  <c r="E327" i="19"/>
  <c r="F327" i="19" s="1"/>
  <c r="E328" i="19"/>
  <c r="F328" i="19" s="1"/>
  <c r="C365" i="19" l="1"/>
  <c r="C366" i="19"/>
  <c r="P13" i="15"/>
  <c r="C13" i="15"/>
  <c r="P30" i="15"/>
  <c r="Q28" i="15"/>
  <c r="N28" i="15"/>
  <c r="K28" i="15"/>
  <c r="H28" i="15"/>
  <c r="F28" i="15"/>
  <c r="P25" i="15"/>
  <c r="P23" i="15"/>
  <c r="C23" i="15"/>
  <c r="E18" i="15"/>
  <c r="C17" i="15"/>
  <c r="P7" i="15"/>
  <c r="C7" i="15"/>
  <c r="P28" i="15" l="1"/>
  <c r="P32" i="15" s="1"/>
  <c r="C367" i="19"/>
</calcChain>
</file>

<file path=xl/sharedStrings.xml><?xml version="1.0" encoding="utf-8"?>
<sst xmlns="http://schemas.openxmlformats.org/spreadsheetml/2006/main" count="1018" uniqueCount="430">
  <si>
    <t>CODE</t>
  </si>
  <si>
    <t>GENERAL DESCRIPTION</t>
  </si>
  <si>
    <t>SIZE</t>
  </si>
  <si>
    <t>ESTIMATED BUDGET</t>
  </si>
  <si>
    <t>Mode of Procurement</t>
  </si>
  <si>
    <t>SCHEDULE/MILESTONE OF ACTIVITIES</t>
  </si>
  <si>
    <t>Jan</t>
  </si>
  <si>
    <t>Feb</t>
  </si>
  <si>
    <t>Mar</t>
  </si>
  <si>
    <t>Apr</t>
  </si>
  <si>
    <t>May</t>
  </si>
  <si>
    <t>Jun</t>
  </si>
  <si>
    <t>July</t>
  </si>
  <si>
    <t>Aug</t>
  </si>
  <si>
    <t>Sept</t>
  </si>
  <si>
    <t>Oct</t>
  </si>
  <si>
    <t xml:space="preserve">Nov </t>
  </si>
  <si>
    <t>Dec</t>
  </si>
  <si>
    <t>+ 10% Provision for Inflation</t>
  </si>
  <si>
    <t xml:space="preserve">+ 10% Contingency  </t>
  </si>
  <si>
    <t xml:space="preserve">TOTAL ESTIMATED BUDGET:  </t>
  </si>
  <si>
    <t>Cluster 1 - Baguio</t>
  </si>
  <si>
    <t>30 participants + 8 TSO Staff</t>
  </si>
  <si>
    <t>Cluster 4 - Cebu</t>
  </si>
  <si>
    <t>Supplies</t>
  </si>
  <si>
    <t>CLUSTER</t>
  </si>
  <si>
    <t>No of Provinces</t>
  </si>
  <si>
    <t xml:space="preserve">Approximate No. of Participants </t>
  </si>
  <si>
    <t>CAR</t>
  </si>
  <si>
    <t>Total</t>
  </si>
  <si>
    <t>4A</t>
  </si>
  <si>
    <t>4B</t>
  </si>
  <si>
    <t>Cluster 5 - Davao</t>
  </si>
  <si>
    <t>ARMM</t>
  </si>
  <si>
    <t>TOTAL</t>
  </si>
  <si>
    <t>Land</t>
  </si>
  <si>
    <t>Transportation (for 8 TSO Staff)</t>
  </si>
  <si>
    <t>Communication Expenses (Freight)</t>
  </si>
  <si>
    <t>Projects</t>
  </si>
  <si>
    <t>by Regions</t>
  </si>
  <si>
    <t>Printing</t>
  </si>
  <si>
    <t>Honoraria</t>
  </si>
  <si>
    <t>Award/Souvenirs</t>
  </si>
  <si>
    <t>Lease of Venue/Meals</t>
  </si>
  <si>
    <t>Add contingency</t>
  </si>
  <si>
    <t>Per Diem</t>
  </si>
  <si>
    <t>1,700/night, 800/halfday 3D/2N =4,200.00 /participant</t>
  </si>
  <si>
    <t>est @ 120.00</t>
  </si>
  <si>
    <t>120.00 x 30</t>
  </si>
  <si>
    <t>4,200.00/participant</t>
  </si>
  <si>
    <t>4,200.00/ participant</t>
  </si>
  <si>
    <t>142, 800.00</t>
  </si>
  <si>
    <t>1,700/night, 800/halfday 3D/2N</t>
  </si>
  <si>
    <t>1. Training for Omes 3 Days/2 nights</t>
  </si>
  <si>
    <t>120 x 26</t>
  </si>
  <si>
    <t>120 x 36</t>
  </si>
  <si>
    <t>4 taxis  fr office to airport BF=2,000.00 Airport to Venue (Cebu) BF = 2,000.00</t>
  </si>
  <si>
    <t>est 6,500.00/pax +3,200 TF</t>
  </si>
  <si>
    <t>Air with terminal Fee @ 400.00 BF</t>
  </si>
  <si>
    <t>2. Nationwide Launching of OMES</t>
  </si>
  <si>
    <t>Advertising/Publication</t>
  </si>
  <si>
    <t>3. Training Specialist (OMES)</t>
  </si>
  <si>
    <t>Professional Services</t>
  </si>
  <si>
    <t>PMD Supplies/Operations</t>
  </si>
  <si>
    <t>TOTAL Training Expense</t>
  </si>
  <si>
    <t>40+ 8 TSO Staff</t>
  </si>
  <si>
    <t>30 + 8 TSO Staff</t>
  </si>
  <si>
    <t>around 130 guests including TSO Staff</t>
  </si>
  <si>
    <t>rental of a van</t>
  </si>
  <si>
    <t>TOTAL BUDGET:</t>
  </si>
  <si>
    <t>Cluster 2 and 3 - Metro Manila</t>
  </si>
  <si>
    <t>29 provinces x 2 pax each</t>
  </si>
  <si>
    <t xml:space="preserve">4 taxis  fr or to the office x 500 per travel </t>
  </si>
  <si>
    <t>58 pax + 12 TSO staff = 70 pax</t>
  </si>
  <si>
    <t>58 x 100</t>
  </si>
  <si>
    <t>2000 x 3 days x 70 pax</t>
  </si>
  <si>
    <t xml:space="preserve">                End-user</t>
  </si>
  <si>
    <t>MARIANO MARCOS STATE UNIVERSITY</t>
  </si>
  <si>
    <t>City of Batac</t>
  </si>
  <si>
    <t>piece</t>
  </si>
  <si>
    <t>roll</t>
  </si>
  <si>
    <t>can</t>
  </si>
  <si>
    <t>bottle</t>
  </si>
  <si>
    <t>box</t>
  </si>
  <si>
    <t>pack</t>
  </si>
  <si>
    <t>set</t>
  </si>
  <si>
    <t>bundle</t>
  </si>
  <si>
    <t>jar</t>
  </si>
  <si>
    <t>pad</t>
  </si>
  <si>
    <t>PAPER, MULTICOPY, 80gsm, size: 210mm x 297mm</t>
  </si>
  <si>
    <t>ream</t>
  </si>
  <si>
    <t>PAPER, MULTICOPY, 80gsm, size: 216mm x 330mm</t>
  </si>
  <si>
    <t>book</t>
  </si>
  <si>
    <t>RUBBER BAND, 70mm min lay flat length (#18)</t>
  </si>
  <si>
    <t>pair</t>
  </si>
  <si>
    <t>BROOM, soft (tambo)</t>
  </si>
  <si>
    <t xml:space="preserve">can </t>
  </si>
  <si>
    <t>unit</t>
  </si>
  <si>
    <t>MOUSE, optical, USB connection type</t>
  </si>
  <si>
    <t>cart</t>
  </si>
  <si>
    <t>INK CART, EPSON C13T664200 (T6642), Cyan</t>
  </si>
  <si>
    <t>INK CART, EPSON C13T664300 (T6643), Magenta</t>
  </si>
  <si>
    <t>INK CART, EPSON C13T664400 (T6644), Yellow</t>
  </si>
  <si>
    <t>INK CART, HP C9351AA, (HP21), Black</t>
  </si>
  <si>
    <t>INK CART, HP C9352AA, (HP22), Tri-color</t>
  </si>
  <si>
    <t>INK CART, HP C9363WA, (HP97), Tri-color</t>
  </si>
  <si>
    <t>INK CART, HP CC640WA, (HP60),  Black</t>
  </si>
  <si>
    <t>INK CART, HP CC643WA, (HP60), Tri-color</t>
  </si>
  <si>
    <t>INK CART, HP CD887AA, (HP703), Black</t>
  </si>
  <si>
    <t>INK CART, HP CD888AA, (HP703), Tri-color</t>
  </si>
  <si>
    <t>INK CART, HP CD972AA, (HP 920XL), Cyan</t>
  </si>
  <si>
    <t>INK CART, HP CD973AA, (HP 920XL), Magenta</t>
  </si>
  <si>
    <t>INK CART, HP CD974AA, (HP 920XL), Yellow</t>
  </si>
  <si>
    <t>INK CART, HP CD975AA, (HP 920XL), Black</t>
  </si>
  <si>
    <t>INK CART, HP CH561WA, (HP61), Black</t>
  </si>
  <si>
    <t>INK CART, HP CH562WA, (HP61), Tricolor</t>
  </si>
  <si>
    <t>INK CART, HP CN045AA, (HP950XL), Black</t>
  </si>
  <si>
    <t>INK CART, HP CN046AA, (HP951XL), Cyan</t>
  </si>
  <si>
    <t>INK CART, HP CN047AA, (HP951XL), Magenta</t>
  </si>
  <si>
    <t>INK CART, HP CN048AA, (HP951XL). Yellow</t>
  </si>
  <si>
    <t>INK CART, HP CN692AA, (HP704), Black</t>
  </si>
  <si>
    <t>INK CART, HP CN693AA, (HP704), Tri-color</t>
  </si>
  <si>
    <t>INK CART, HP CZ107AA, (HP678), Black</t>
  </si>
  <si>
    <t>INK CART, HP CZ108AA, (HP678), Tricolor</t>
  </si>
  <si>
    <t>INK CART, HP CZ121A (HP685A), Black</t>
  </si>
  <si>
    <t>INK CART, HP CZ122A (HP685A), Cyan</t>
  </si>
  <si>
    <t>INK CART, HP CZ123A (HP685A), Magenta</t>
  </si>
  <si>
    <t>INK CART, HP CZ124A (HP685A), Yellow</t>
  </si>
  <si>
    <t>TONER CART,  BROTHER TN-2025, Black</t>
  </si>
  <si>
    <t>TONER CART,  BROTHER TN-2130, Black</t>
  </si>
  <si>
    <t>TONER CART,  BROTHER TN-2150, Black</t>
  </si>
  <si>
    <t>TONER CART,  BROTHER TN-3320, Black</t>
  </si>
  <si>
    <t>TONER CART,  BROTHER TN-3350, Black, for HL5450DN (CU Printer)</t>
  </si>
  <si>
    <t>TONER CART, HP CB435A, Black</t>
  </si>
  <si>
    <t>TONER CART, HP CB540A, Black</t>
  </si>
  <si>
    <t>TONER CART, HP CE255A, Black</t>
  </si>
  <si>
    <t>TONER CART, HP CE285A (HP85A), Black</t>
  </si>
  <si>
    <t>TONER CART, HP CE310A, Black</t>
  </si>
  <si>
    <t>TONER CART, HP CE311A, Cyan</t>
  </si>
  <si>
    <t>TONER CART, HP CE312A, Yellow</t>
  </si>
  <si>
    <t>TONER CART, HP CE313A, Magenta</t>
  </si>
  <si>
    <t>TONER CART, HP CE320A, Black</t>
  </si>
  <si>
    <t>TONER CART, HP CE321A, Cyan</t>
  </si>
  <si>
    <t>TONER CART, HP CE322A, Yellow</t>
  </si>
  <si>
    <t>TONER CART, HP CE323A, Magenta</t>
  </si>
  <si>
    <t>TONER CART, HP CE390A, Black</t>
  </si>
  <si>
    <t>TONER CART, HP CE400A, Black</t>
  </si>
  <si>
    <t>TONER CART, HP CE401A, Cyan</t>
  </si>
  <si>
    <t>TONER CART, HP CE402A, Yellow</t>
  </si>
  <si>
    <t>TONER CART, HP CE403A, Magenta</t>
  </si>
  <si>
    <t>TONER CART, HP CE410A, (HP305), Black</t>
  </si>
  <si>
    <t>TONER CART, HP CE411A, (HP305), Cyan</t>
  </si>
  <si>
    <t>TONER CART, HP CE412A, (HP305), Yellow</t>
  </si>
  <si>
    <t>TONER CART, HP CE413A, (HP305), Magenta</t>
  </si>
  <si>
    <t>TONER CART, HP CE505A, Black</t>
  </si>
  <si>
    <t>TONER CART, HP CE505X, Black, high cap</t>
  </si>
  <si>
    <t>TONER CART, HP Q2612A, Black</t>
  </si>
  <si>
    <t>TONER CART, HP Q5942A, Black</t>
  </si>
  <si>
    <t>TONER CART, HP Q7553A, Black</t>
  </si>
  <si>
    <t>TONER CART, LEXMARK E360H11P, Black</t>
  </si>
  <si>
    <t>TONER CART, LEXMARK T650A11P, Black</t>
  </si>
  <si>
    <t>TONER CART, SAMSUNG MLT-D101S, Black</t>
  </si>
  <si>
    <t>TONER CART, SAMSUNG MLT-D103S, Black</t>
  </si>
  <si>
    <t>TONER CART, SAMSUNG MLT-D104S, Black</t>
  </si>
  <si>
    <t>TONER CART, SAMSUNG MLT-D105L, Black</t>
  </si>
  <si>
    <t>TONER CART, SAMSUNG MLT-D108S, Black</t>
  </si>
  <si>
    <t>TONER CART, SAMSUNG MLT-D203E, Black</t>
  </si>
  <si>
    <t>TONER CART, SAMSUNG MLT-D203L, Black</t>
  </si>
  <si>
    <t>TONER CART, SAMSUNG MLT-D203U, black</t>
  </si>
  <si>
    <t>TONER CART, SAMSUNG MLT-D205E, Black</t>
  </si>
  <si>
    <t>TONER CART, SAMSUNG MLT-D205L, Black</t>
  </si>
  <si>
    <t>TONER CART, SAMSUNG SCX-D6555A, Black</t>
  </si>
  <si>
    <t>RIBBON CART, EPSON C13S015516 (#8750), Black, for LX-300</t>
  </si>
  <si>
    <t>RIBBON CART, EPSON C13S015531 (S015086), Black</t>
  </si>
  <si>
    <t>RIBBON CART, EPSON C13S015584 (S015327), Black</t>
  </si>
  <si>
    <t>RIBBON CART, EPSON C13S015632, Black, for    LX-310</t>
  </si>
  <si>
    <t>PS</t>
  </si>
  <si>
    <t>A. Available at Procurement Services Stores</t>
  </si>
  <si>
    <r>
      <t>END-USER/UNIT</t>
    </r>
    <r>
      <rPr>
        <sz val="12"/>
        <color theme="1"/>
        <rFont val="Times New Roman"/>
        <family val="1"/>
      </rPr>
      <t>: ________________________</t>
    </r>
  </si>
  <si>
    <r>
      <t>NOTE:</t>
    </r>
    <r>
      <rPr>
        <sz val="12"/>
        <color theme="1"/>
        <rFont val="Times New Roman"/>
        <family val="1"/>
      </rPr>
      <t xml:space="preserve">      Technical Specifications for each Item/Project being proposed shall be submitted as part of the PPMP</t>
    </r>
  </si>
  <si>
    <t>QTY/</t>
  </si>
  <si>
    <t>B. OTHER ITEMS NOT AVALABLE AT PS BUT REGULARLY PURCHASED FROM OTHER SOURCES</t>
  </si>
  <si>
    <t>1. Electrical Equipment, Supplies and Components</t>
  </si>
  <si>
    <t>2. Office Equipment &amp; Accessories</t>
  </si>
  <si>
    <t>3. Office Supplies</t>
  </si>
  <si>
    <t>4. Janitorial Supplies</t>
  </si>
  <si>
    <t>5. Computer Supplies</t>
  </si>
  <si>
    <t>6. Construction Supplies</t>
  </si>
  <si>
    <t>8. Field/Farm Implements and supplies</t>
  </si>
  <si>
    <t>OTHERS</t>
  </si>
  <si>
    <t xml:space="preserve"> </t>
  </si>
  <si>
    <t xml:space="preserve">                                                                    OSCAR M. AGPAOA        REMEDELINA G. VILLENA</t>
  </si>
  <si>
    <t>End-User                                                      Director, Finance                   Chief, Budget Office</t>
  </si>
  <si>
    <t>7. Vehicle Spareparts and supplies(motorpool only)</t>
  </si>
  <si>
    <t>9. Gestetner Consummables</t>
  </si>
  <si>
    <t>Pesticides or Pest Repellents</t>
  </si>
  <si>
    <t>INSECTICIDE, aerosol type, net content: 600ml min</t>
  </si>
  <si>
    <t>Solvents</t>
  </si>
  <si>
    <t>ALCOHOL, ethyl, 68%-70%, scented, 500ml (-5ml)</t>
  </si>
  <si>
    <t>Color Compounds and Dispersions</t>
  </si>
  <si>
    <t>STAMP PAD INK, purple or violet</t>
  </si>
  <si>
    <t>Films</t>
  </si>
  <si>
    <t>ACETATE, thickness: 0.075mm min (gauge #3)</t>
  </si>
  <si>
    <t>CARBON FILM, PE, black, size 210mm x 297mm</t>
  </si>
  <si>
    <t>CARBON FILM, PE, black, size 216mm x 330mm</t>
  </si>
  <si>
    <t>Paper Materials and Products</t>
  </si>
  <si>
    <t>CARTOLINA, assorted colors</t>
  </si>
  <si>
    <t>CONTINUOUS FORM, 1 PLY, 280 x 241mm</t>
  </si>
  <si>
    <t>CONTINUOUS FORM, 1 PLY, 280 x 378mm</t>
  </si>
  <si>
    <t>CONTINUOUS FORM, 2 ply, 280 x 378mm, carbonless</t>
  </si>
  <si>
    <t>CONTINUOUS FORM, 2 ply, 280mm x 241mm, carbonless</t>
  </si>
  <si>
    <t>CONTINUOUS FORM, 3 PLY, 280 x 241mm, carbonless</t>
  </si>
  <si>
    <t>CONTINUOUS FORM, 3 PLY, 280 x 378mm, carbonless</t>
  </si>
  <si>
    <t>LOOSELEAF COVER, made of chipboard, for legal</t>
  </si>
  <si>
    <t>NOTE PAD, stick on, 50mm x 76mm (2" x 3") min</t>
  </si>
  <si>
    <t>NOTE PAD, stick on, 76mm x 100mm (3" x 4") min</t>
  </si>
  <si>
    <t>NOTE PAD, stick on, 76mm x 76mm (3" x 3") min</t>
  </si>
  <si>
    <t>NOTEBOOK, STENOGRAPHER, spiral, 40 leaves</t>
  </si>
  <si>
    <t>PAPER, Multi-Purpose (COPY) A4, 70 gsm</t>
  </si>
  <si>
    <t>PAPER, Multi-Purpose (COPY) Legal, 70 gsm</t>
  </si>
  <si>
    <t>PAPER, PAD, ruled, size: 216mm x 330mm (± 2mm)</t>
  </si>
  <si>
    <t>PAPER, PARCHMENT, size: 210 x 297mm, multi-purpose</t>
  </si>
  <si>
    <t>PAPER, THERMAL, 55gsm, size: 216mm±1mm x 30m-0.3m</t>
  </si>
  <si>
    <t>RECORD BOOK, 300 PAGES, size: 214mm x 278mm min</t>
  </si>
  <si>
    <t>RECORD BOOK, 500 PAGES, size: 214mm x 278mm min</t>
  </si>
  <si>
    <t>TOILET TISSUE PAPER 2-plys sheets, 150 pulls</t>
  </si>
  <si>
    <t>Batteries and Cells and Accessories</t>
  </si>
  <si>
    <t>BATTERY, dry cell, AA, 2 pieces per blister pack</t>
  </si>
  <si>
    <t>BATTERY, dry cell, AAA, 2 pieces per blister pack</t>
  </si>
  <si>
    <t>BATTERY, dry cell, D, 1.5 volts, alkaline</t>
  </si>
  <si>
    <t>Manufacturing Components and Supplies</t>
  </si>
  <si>
    <t>GLUE, all purpose, gross weight: 200 grams min</t>
  </si>
  <si>
    <t>STAPLE WIRE, for heavy duty staplers, (23/13)</t>
  </si>
  <si>
    <t>STAPLE WIRE, STANDARD, (26/6)</t>
  </si>
  <si>
    <t>TAPE, ELECTRICAL, 18mm x 16M min</t>
  </si>
  <si>
    <t>TAPE, MASKING, width: 24mm (±1mm)</t>
  </si>
  <si>
    <t>TAPE, MASKING, width: 48mm (±1mm)</t>
  </si>
  <si>
    <t>TAPE, PACKAGING, width: 48mm (±1mm)</t>
  </si>
  <si>
    <t>TAPE, TRANSPARENT, width: 24mm (±1mm)</t>
  </si>
  <si>
    <t>TAPE, TRANSPARENT, width: 48mm (±1mm)</t>
  </si>
  <si>
    <t>TWINE, plastic, one (1) kilo per roll</t>
  </si>
  <si>
    <t>Heating and Ventilation and Air Circulation</t>
  </si>
  <si>
    <t>ELECTRIC FAN, INDUSTRIAL, ground type, metal blade</t>
  </si>
  <si>
    <t>ELECTRIC FAN, ORBIT type, ceiling,  metal blade</t>
  </si>
  <si>
    <t>ELECTRIC FAN, STAND type, plastic blade</t>
  </si>
  <si>
    <t>ELECTRIC FAN, WALL type, plastic blade</t>
  </si>
  <si>
    <t>Lighting and Fixtures and Accessories</t>
  </si>
  <si>
    <t>FLUORESCENT LAMP,  18 WATTS, linear tubular (T8)</t>
  </si>
  <si>
    <t>Ligth Bulb, LED, 7 watts 1 pc in individual box</t>
  </si>
  <si>
    <t>Measuring and Observing and Testing Equipment</t>
  </si>
  <si>
    <t>RULER, plastic, 450mm (18"), width: 38mm min</t>
  </si>
  <si>
    <t>Cleaning Equipment and Supplies</t>
  </si>
  <si>
    <t>AIR FRESHENER, aerosol, 280ml/150g min</t>
  </si>
  <si>
    <t>BROOM, STICK (TING-TING), usable length: 760mm min</t>
  </si>
  <si>
    <t>CLEANER,TOILET BOWL AND URINAL, 900ml-1000ml cap</t>
  </si>
  <si>
    <t>CLEANSER, SCOURING POWDER, 350g min./can</t>
  </si>
  <si>
    <t>DETERGENT BAR, 140 grams as packed</t>
  </si>
  <si>
    <t>bar</t>
  </si>
  <si>
    <t>DETERGENT POWDER, all purpose, 1kg</t>
  </si>
  <si>
    <t>DISINFECTANT SPRAY, aerosol type, 400-550 grams</t>
  </si>
  <si>
    <t>DUST PAN, non-rigid plastic, w/ detachable handle</t>
  </si>
  <si>
    <t>FLOOR WAX, PASTE, RED</t>
  </si>
  <si>
    <t>FURNITURE CLEANER, aerosol type, 300ml min per can</t>
  </si>
  <si>
    <t>MOP BUCKET, heavy duty, hard plastic</t>
  </si>
  <si>
    <t>MOPHANDLE, heavy duty, aluminum, screw type</t>
  </si>
  <si>
    <t>MOPHEAD, made of rayon, weight: 400 grams min</t>
  </si>
  <si>
    <t>RAGS, all cotton, 32 pieces per kilogram min</t>
  </si>
  <si>
    <t>SCOURING PAD, made of synthetic nylon, 140 x 220mm</t>
  </si>
  <si>
    <t>TRASHBAG, plastic, transparent</t>
  </si>
  <si>
    <t>WASTEBASKET, non-rigid plastic</t>
  </si>
  <si>
    <t>Information and Communication Technology (ICT) Equipment and Devices and Accessories</t>
  </si>
  <si>
    <t>Desktop Computer, branded</t>
  </si>
  <si>
    <t>EXTERNAL HARD DRIVE, 1TB, 2.5"HDD, USB 3.0</t>
  </si>
  <si>
    <t>FLASH DRIVE, 16 GB capacity</t>
  </si>
  <si>
    <t>Laptop Computer, branded</t>
  </si>
  <si>
    <t>PRINTER, IMPACT DOT MATRIX, 24 pins, 136 column</t>
  </si>
  <si>
    <t>PRINTER, IMPACT DOT MATRIX, 9 pins, 80 columns</t>
  </si>
  <si>
    <t>PRINTER, LASER, monochrome, network-ready</t>
  </si>
  <si>
    <t>Office Equipment and Accessories and Supplies</t>
  </si>
  <si>
    <t>CHALK, molded, white, dustless, length: 78mm min</t>
  </si>
  <si>
    <t>CLIP, BACKFOLD, all metal, clamping: 19mm (-1mm)</t>
  </si>
  <si>
    <t>CLIP, BACKFOLD, all metal, clamping: 25mm (-1mm)</t>
  </si>
  <si>
    <t>CLIP, BACKFOLD, all metal, clamping: 32mm (-1mm)</t>
  </si>
  <si>
    <t>CLIP, BACKFOLD, all metal, clamping: 50mm (-1mm)</t>
  </si>
  <si>
    <t>CORRECTION TAPE, film base type, UL 6m min</t>
  </si>
  <si>
    <t>DATA FILE BOX, made of chipboard, with closed ends</t>
  </si>
  <si>
    <t>DATA FOLDER, made of chipboard, taglia lock</t>
  </si>
  <si>
    <t>ENVELOPE, DOCUMENTARY, for A4 size document</t>
  </si>
  <si>
    <t>ENVELOPE, DOCUMENTARY, for legal size document</t>
  </si>
  <si>
    <t>ENVELOPE, EXPANDING, KRAFTBOARD,for legal size doc</t>
  </si>
  <si>
    <t>ENVELOPE, EXPANDING, PLASTIC, 0.50mm thickness min</t>
  </si>
  <si>
    <t>ENVELOPE, MAILING,white, 80gsm (-5%)</t>
  </si>
  <si>
    <t>ENVELOPE, mailing, white, with window</t>
  </si>
  <si>
    <t>ERASER, FELT, for blackboard/whiteboard</t>
  </si>
  <si>
    <t>FASTENER, METAL, 70mm between prongs</t>
  </si>
  <si>
    <t>FILE ORGANIZER, expanding, plastic, 12 pockets</t>
  </si>
  <si>
    <t>FILE TAB DIVIDER, bristol board, for A4</t>
  </si>
  <si>
    <t>FILE TAB DIVIDER, bristol board, for legal</t>
  </si>
  <si>
    <t>FOLDER, FANCY, for A4 size documents</t>
  </si>
  <si>
    <t>FOLDER, FANCY, for legal size documents</t>
  </si>
  <si>
    <t>FOLDER, L-TYPE, PLASTIC, for A4 size documents</t>
  </si>
  <si>
    <t>FOLDER, L-TYPE, PLASTIC, for legal size documents</t>
  </si>
  <si>
    <t>FOLDER, PRESSBOARD, size: 240mm x 370mm (-5mm)</t>
  </si>
  <si>
    <t>FOLDER, TAGBOARD, for A4 size documents</t>
  </si>
  <si>
    <t>FOLDER, TAGBOARD, for legal size documents</t>
  </si>
  <si>
    <t>INDEX TAB, self-adhesive, transparent</t>
  </si>
  <si>
    <t>MAGAZINE FILE BOX, LARGE size, made of chipboard</t>
  </si>
  <si>
    <t>MARKER, FLUORESCENT, 3 assorted colors per set</t>
  </si>
  <si>
    <t>MARKER, whiteboard, black, felt tip, bullet type</t>
  </si>
  <si>
    <t>MARKER, whiteboard, blue, felt tip, bullet type</t>
  </si>
  <si>
    <t>MARKER, whiteboard, red, felt tip, bullet type</t>
  </si>
  <si>
    <t>MARKER, PERMANENT, bullet type, black</t>
  </si>
  <si>
    <t>MARKER, PERMANENT, bullet type, blue</t>
  </si>
  <si>
    <t>MARKER, PERMANENT, bullet type, red</t>
  </si>
  <si>
    <t>PAPER CLIP, vinyl/plastic coat, length: 32mm min</t>
  </si>
  <si>
    <t>PAPER CLIP, vinyl/plastic coat, length: 48mm min</t>
  </si>
  <si>
    <t>PENCIL, lead, w/ eraser, wood cased, hardness: HB</t>
  </si>
  <si>
    <t>RING BINDER, 80 rings, plastic, 32mm x 1.12m</t>
  </si>
  <si>
    <t>STAMP PAD, FELT, bed dimension: 60mm x 100mm min</t>
  </si>
  <si>
    <t>CUTTER BLADE, for heavy duty cutter</t>
  </si>
  <si>
    <t>CUTTER KNIFE, for general purpose</t>
  </si>
  <si>
    <t>DATING AND STAMPING MACHINE, heavy duty</t>
  </si>
  <si>
    <t>PENCIL SHARPENER, manual, single cutter head</t>
  </si>
  <si>
    <t>PUNCHER, paper, heavy duty, with two hole guide</t>
  </si>
  <si>
    <t>SCISSORS, symmetrical, blade length: 65mm min</t>
  </si>
  <si>
    <t>STAPLER, STANDARD TYPE, load cap: 200 staples min</t>
  </si>
  <si>
    <t>STAPLER, BINDER TYPE, heavy duty, desktop</t>
  </si>
  <si>
    <t>STAPLE REMOVER, PLIER-TYPE</t>
  </si>
  <si>
    <t>TAPE DISPENSER, TABLE TOP, for 24mm width tape</t>
  </si>
  <si>
    <t>BINDING AND PUNCHING MACHINE, binding cap: 50mm</t>
  </si>
  <si>
    <t>CALCULATOR, compact, 12 digits</t>
  </si>
  <si>
    <t>FACSIMILE MACHINE, uses thermal paper</t>
  </si>
  <si>
    <t>PAPER TRIMMER/CUTTING MACHINE, max paper size: B4</t>
  </si>
  <si>
    <t>PAPER SHREDDER, cutting width: 3mm-4mm (Entry Level)</t>
  </si>
  <si>
    <t>Printer or Facsimile or Photocopier Supplies</t>
  </si>
  <si>
    <t xml:space="preserve">DRUM CART, BROTHER DR-3455 </t>
  </si>
  <si>
    <t>INK CART, CANON CL-741, Col.</t>
  </si>
  <si>
    <t>INK CART, CANON CL-811, Colored</t>
  </si>
  <si>
    <t xml:space="preserve">INK CART, CANON PG-740, Black </t>
  </si>
  <si>
    <t>INK CART, CANON PG-810, Black</t>
  </si>
  <si>
    <t>INK CART, EPSON C13T664100 (T6641), Black</t>
  </si>
  <si>
    <t xml:space="preserve">INK CART, HP C2P04AA (HP62) Black </t>
  </si>
  <si>
    <t xml:space="preserve">INK CART, HP C2P06AA (HP62) Tri-color </t>
  </si>
  <si>
    <t>INK CART, HP C9397A (HP72) 69ml Photo Black</t>
  </si>
  <si>
    <t>INK CART, HP C9398A (HP72) 69ml Cyan</t>
  </si>
  <si>
    <t>INK CART, HP C9399A (HP72) 69ml Magenta</t>
  </si>
  <si>
    <t xml:space="preserve">INK CART, HP C9400A (HP72) 69ml Yellow </t>
  </si>
  <si>
    <t xml:space="preserve">INK CART, HP C9401A (HP72) 69ml Gray </t>
  </si>
  <si>
    <t>INK CART, HP C9403A (HP72) 130ml Matte Black</t>
  </si>
  <si>
    <t xml:space="preserve">INK CART, HP CH565A (HP82) Black </t>
  </si>
  <si>
    <t xml:space="preserve">INK CART, HP CH566A (HP82) Cyan </t>
  </si>
  <si>
    <t xml:space="preserve">INK CART, HP CH567A (HP82) Magenta </t>
  </si>
  <si>
    <t xml:space="preserve">INK CART, HP CH568A (HP82) Yellow </t>
  </si>
  <si>
    <t>INK CART, HP F6V26AA (HP680) Tri-color</t>
  </si>
  <si>
    <t xml:space="preserve">INK CART, HP F6V27AA (HP680) Black </t>
  </si>
  <si>
    <t xml:space="preserve">INK CART, HP L0S51AA (HP955) Cyan Original </t>
  </si>
  <si>
    <t>INK CART, HP L0S54AA (HP955) Magenta Original</t>
  </si>
  <si>
    <t xml:space="preserve">INK CART, HP L0S57AA (HP955) Yellow Original </t>
  </si>
  <si>
    <t xml:space="preserve">INK CART, HP L0S60AA (HP955) Black Original </t>
  </si>
  <si>
    <t>INK CART, HP L0S63AA (HP955XL) Cyan Original</t>
  </si>
  <si>
    <t xml:space="preserve">INK CART, HP L0S66AA (HP955XL) Magenta Original </t>
  </si>
  <si>
    <t xml:space="preserve">INK CART, HP L0S69AA (HP955XL) Yellow Original </t>
  </si>
  <si>
    <t>INK CART, HP L0S72AA (HP955XL) Black Original</t>
  </si>
  <si>
    <t xml:space="preserve">INK CART, HP T6L89AA (HP905) Cyan Original </t>
  </si>
  <si>
    <t>INK CART, HP T6L93AA (HP905) Magenta Original</t>
  </si>
  <si>
    <t>INK CART, HP T6L97AA (HP905) Yellow Original</t>
  </si>
  <si>
    <t>INK CART, HP T6M01AA (HP905) Black Original</t>
  </si>
  <si>
    <t>RIBBON CART, EPSON C13S015516 (#8750), Black</t>
  </si>
  <si>
    <t>RIBBON CART, EPSON C13S015632, Black, forLX-310</t>
  </si>
  <si>
    <t>TONER CART, HP CE278A, Black</t>
  </si>
  <si>
    <t xml:space="preserve">TONER CART, HP CF217A (HP17A) Black LaserJet </t>
  </si>
  <si>
    <t xml:space="preserve">TONER CART, HP CF226A (HP26A) Black LaserJet </t>
  </si>
  <si>
    <t xml:space="preserve">TONER CART, HP CF280A, LaserJet Pro M401/M425 2.7K Black </t>
  </si>
  <si>
    <t xml:space="preserve">TONER CART, HP CF280XC </t>
  </si>
  <si>
    <t xml:space="preserve">TONER CART, HP CF281A (HP81A) Black LaserJet </t>
  </si>
  <si>
    <t xml:space="preserve">TONER CART, HP CF283A (HP83A) LaserJet  Black </t>
  </si>
  <si>
    <t xml:space="preserve">TONER CART, HP CF283XC (HP83X) Blk Contract LJ </t>
  </si>
  <si>
    <t>TONER CART, HP CF287A (HP87) black</t>
  </si>
  <si>
    <t xml:space="preserve">TONER CART, HP CF325XC (HP25X) Black LaserJet </t>
  </si>
  <si>
    <t xml:space="preserve">TONER CART, HP CF350A Black LJ </t>
  </si>
  <si>
    <t xml:space="preserve">TONER CART, HP CF351A Cyan LJ </t>
  </si>
  <si>
    <t xml:space="preserve">TONER CART, HP CF352A Yellow LJ </t>
  </si>
  <si>
    <t xml:space="preserve">TONER CART, HP CF353A Magenta LJ </t>
  </si>
  <si>
    <t xml:space="preserve">TONER CART, HP CF360A (HP508A) Black LaserJet </t>
  </si>
  <si>
    <t xml:space="preserve">TONER CART, HP CF361A (HP508A) Cyan LaserJet </t>
  </si>
  <si>
    <t xml:space="preserve">TONER CART, HP CF362A (HP508A) Yellow LaserJet </t>
  </si>
  <si>
    <t xml:space="preserve">TONER CART, HP CF363A (HP508A) Magenta LaserJet </t>
  </si>
  <si>
    <t xml:space="preserve">TONER CART, HP CF400A (HP201A) Black LaserJet </t>
  </si>
  <si>
    <t xml:space="preserve">TONER CART, HP CF401A (HP201A) Cyan LaserJet </t>
  </si>
  <si>
    <t xml:space="preserve">TONER CART, HP CF402A (HP201A) Yellow LaserJet </t>
  </si>
  <si>
    <t xml:space="preserve">TONER CART, HP CF403A (HP201A) Magenta LaserJet </t>
  </si>
  <si>
    <t>TONER CART, HP CF410A (HP410A) black</t>
  </si>
  <si>
    <t xml:space="preserve">TONER CART, HP CF410XC (HP410XC) black </t>
  </si>
  <si>
    <t>TONER CART, HP CF411A (HP410A) cyan</t>
  </si>
  <si>
    <t xml:space="preserve">TONER CART, HP CF411XC (HP410XC) cyan </t>
  </si>
  <si>
    <t>TONER CART, HP CF412A (HP410A) yellow</t>
  </si>
  <si>
    <t xml:space="preserve">TONER CART, HP CF412XC (HP410XC) yellow </t>
  </si>
  <si>
    <t>TONER CART, HP CF413A (HP410A) magenta</t>
  </si>
  <si>
    <t xml:space="preserve">TONER CART, HP CF413XC (HP410XC) magenta </t>
  </si>
  <si>
    <t xml:space="preserve">TONER CART, SAMSUNG MLT-D203E, Black </t>
  </si>
  <si>
    <t>TONER CARTRIDGE, BROTHER TN-3478, Blackf, for printer HL-6400DW (12,000 pages)</t>
  </si>
  <si>
    <t>TONER CARTRIDGE, CANON 324 II, for  printer LBP6780x</t>
  </si>
  <si>
    <t>Audio and Visual Equipment and Supplies</t>
  </si>
  <si>
    <t>DOCUMENT CAMERA, 3.2M pixels</t>
  </si>
  <si>
    <t>MULTIMEDIA PROJECTOR, 4000 min ANSI Lumens</t>
  </si>
  <si>
    <t>Flag or Accessories</t>
  </si>
  <si>
    <t>PHILIPPINE NATIONAL FLAG, 100% polyester</t>
  </si>
  <si>
    <t>Printed Publications</t>
  </si>
  <si>
    <t>HANDBOOK (RA 9184), 7th Edition</t>
  </si>
  <si>
    <t>Fire Fighting Equipment</t>
  </si>
  <si>
    <t>FIRE EXTINGUISHER, DRY CHEMICAL, 4.5kgs</t>
  </si>
  <si>
    <t>FIRE EXTINGUISHER, PURE HCFC 123, 4.5kgs</t>
  </si>
  <si>
    <t>Consumer Electronics</t>
  </si>
  <si>
    <t>DIGITAL VOICE RECORDER, memory: 4GB (expandable)</t>
  </si>
  <si>
    <t>Furniture and Furnishings</t>
  </si>
  <si>
    <t>CHAIR, monobloc, beige, with backrest, w/o armrest</t>
  </si>
  <si>
    <t>CHAIR,monobloc, white, with backrest, w/o armrest</t>
  </si>
  <si>
    <t>TABLE, MONOBLOC, WHITE, 889 x 889mm (35" x 35")min</t>
  </si>
  <si>
    <t>TABLE, MONOBLOC, BEIGE, 889 x 889mm (35" x 35")min</t>
  </si>
  <si>
    <t>Arts and Crafts Equipment and Accessories and Supplies</t>
  </si>
  <si>
    <t>CLEARBOOK, 20 transparent pockets, for A4 size</t>
  </si>
  <si>
    <t>CLEARBOOK, 20 transparent pockets, for LEGAL size</t>
  </si>
  <si>
    <t>ERASER, PLASTIC/RUBBER, for pencil draft/writing</t>
  </si>
  <si>
    <t>SIGN PEN, BLACK, liquid/gel ink, 0.5mm needle tip</t>
  </si>
  <si>
    <t>SIGN PEN, BLUE, liquid/gel ink, 0.5mm needle tip</t>
  </si>
  <si>
    <t>SIGN PEN, RED, liquid/gel ink, 0.5mm needle tip</t>
  </si>
  <si>
    <t>WRAPPING PAPER, kraft, 65gsm (-5%)</t>
  </si>
  <si>
    <t xml:space="preserve">Prepared By:                                                            Evaluated by:                                                                                                          </t>
  </si>
  <si>
    <r>
      <t xml:space="preserve">  </t>
    </r>
    <r>
      <rPr>
        <b/>
        <u/>
        <sz val="12"/>
        <color theme="1"/>
        <rFont val="Times New Roman"/>
        <family val="1"/>
      </rPr>
      <t>PROJECT PROCUREMENT MANAGEMENT PLAN (PPMP) 2021</t>
    </r>
  </si>
  <si>
    <t>Provision for contigencies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</si>
</sst>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Verdana"/>
      <family val="2"/>
    </font>
    <font>
      <sz val="9"/>
      <color theme="1"/>
      <name val="Verdana"/>
      <family val="2"/>
    </font>
    <font>
      <b/>
      <sz val="12"/>
      <color theme="1"/>
      <name val="Calibri"/>
      <family val="2"/>
      <scheme val="minor"/>
    </font>
    <font>
      <sz val="9"/>
      <color theme="1"/>
      <name val="Tahoma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9"/>
      <color theme="1"/>
      <name val="Calibri"/>
      <family val="2"/>
      <scheme val="minor"/>
    </font>
    <font>
      <b/>
      <sz val="9"/>
      <name val="Arial"/>
      <family val="2"/>
    </font>
    <font>
      <sz val="9"/>
      <color theme="1"/>
      <name val="Calibri"/>
      <family val="2"/>
      <scheme val="minor"/>
    </font>
    <font>
      <sz val="9"/>
      <name val="Arial"/>
      <family val="2"/>
    </font>
    <font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u/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name val="Times New Roman"/>
      <family val="1"/>
    </font>
    <font>
      <u/>
      <sz val="12"/>
      <color theme="1"/>
      <name val="Times New Roman"/>
      <family val="1"/>
    </font>
    <font>
      <sz val="10"/>
      <color rgb="FFFF0000"/>
      <name val="Times New Roman"/>
      <family val="1"/>
    </font>
    <font>
      <sz val="10"/>
      <name val="Tahoma"/>
      <family val="2"/>
    </font>
    <font>
      <sz val="10"/>
      <color rgb="FF000000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rgb="FFFFFFFF"/>
      </patternFill>
    </fill>
  </fills>
  <borders count="3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auto="1"/>
      </top>
      <bottom style="thin">
        <color rgb="FF000000"/>
      </bottom>
      <diagonal/>
    </border>
    <border>
      <left/>
      <right style="thin">
        <color rgb="FF000000"/>
      </right>
      <top style="thin">
        <color auto="1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auto="1"/>
      </top>
      <bottom style="medium">
        <color rgb="FF000000"/>
      </bottom>
      <diagonal/>
    </border>
    <border>
      <left/>
      <right style="thin">
        <color rgb="FF000000"/>
      </right>
      <top style="thin">
        <color auto="1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8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" fillId="0" borderId="0"/>
    <xf numFmtId="0" fontId="8" fillId="0" borderId="0"/>
    <xf numFmtId="0" fontId="1" fillId="0" borderId="0"/>
  </cellStyleXfs>
  <cellXfs count="280">
    <xf numFmtId="0" fontId="0" fillId="0" borderId="0" xfId="0"/>
    <xf numFmtId="0" fontId="3" fillId="0" borderId="1" xfId="0" applyFont="1" applyBorder="1" applyAlignment="1">
      <alignment vertical="center" wrapText="1"/>
    </xf>
    <xf numFmtId="0" fontId="0" fillId="0" borderId="1" xfId="0" applyBorder="1"/>
    <xf numFmtId="164" fontId="0" fillId="0" borderId="1" xfId="1" applyFont="1" applyBorder="1"/>
    <xf numFmtId="0" fontId="7" fillId="0" borderId="1" xfId="0" applyFont="1" applyBorder="1" applyAlignment="1">
      <alignment wrapText="1"/>
    </xf>
    <xf numFmtId="0" fontId="4" fillId="0" borderId="1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wrapText="1"/>
    </xf>
    <xf numFmtId="4" fontId="0" fillId="0" borderId="1" xfId="0" applyNumberFormat="1" applyBorder="1" applyAlignment="1">
      <alignment wrapText="1"/>
    </xf>
    <xf numFmtId="4" fontId="0" fillId="0" borderId="1" xfId="0" applyNumberFormat="1" applyBorder="1" applyAlignment="1"/>
    <xf numFmtId="164" fontId="0" fillId="0" borderId="1" xfId="1" applyFont="1" applyBorder="1" applyAlignment="1">
      <alignment wrapText="1"/>
    </xf>
    <xf numFmtId="0" fontId="6" fillId="0" borderId="1" xfId="0" applyFont="1" applyBorder="1" applyAlignment="1">
      <alignment horizontal="center"/>
    </xf>
    <xf numFmtId="0" fontId="0" fillId="4" borderId="2" xfId="0" applyFill="1" applyBorder="1" applyAlignment="1"/>
    <xf numFmtId="0" fontId="0" fillId="4" borderId="4" xfId="0" applyFill="1" applyBorder="1" applyAlignment="1"/>
    <xf numFmtId="0" fontId="0" fillId="4" borderId="3" xfId="0" applyFill="1" applyBorder="1" applyAlignment="1"/>
    <xf numFmtId="4" fontId="0" fillId="0" borderId="1" xfId="0" applyNumberFormat="1" applyFont="1" applyBorder="1" applyAlignment="1">
      <alignment wrapText="1"/>
    </xf>
    <xf numFmtId="164" fontId="0" fillId="0" borderId="1" xfId="1" applyFont="1" applyBorder="1" applyAlignment="1">
      <alignment horizontal="center"/>
    </xf>
    <xf numFmtId="164" fontId="6" fillId="0" borderId="1" xfId="1" applyFont="1" applyBorder="1" applyAlignment="1">
      <alignment horizontal="center" vertical="top" wrapText="1"/>
    </xf>
    <xf numFmtId="164" fontId="6" fillId="0" borderId="1" xfId="1" applyFont="1" applyBorder="1" applyAlignment="1">
      <alignment horizontal="center"/>
    </xf>
    <xf numFmtId="164" fontId="0" fillId="0" borderId="1" xfId="1" applyFont="1" applyBorder="1" applyAlignment="1"/>
    <xf numFmtId="164" fontId="0" fillId="0" borderId="1" xfId="0" applyNumberFormat="1" applyBorder="1"/>
    <xf numFmtId="4" fontId="0" fillId="0" borderId="1" xfId="0" applyNumberFormat="1" applyBorder="1"/>
    <xf numFmtId="164" fontId="0" fillId="0" borderId="1" xfId="0" applyNumberFormat="1" applyBorder="1" applyAlignment="1">
      <alignment horizontal="center"/>
    </xf>
    <xf numFmtId="0" fontId="2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3" fontId="10" fillId="0" borderId="1" xfId="0" applyNumberFormat="1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164" fontId="7" fillId="0" borderId="1" xfId="1" applyFont="1" applyBorder="1" applyAlignment="1">
      <alignment wrapText="1"/>
    </xf>
    <xf numFmtId="164" fontId="3" fillId="0" borderId="2" xfId="1" applyFont="1" applyBorder="1" applyAlignment="1">
      <alignment vertical="center" wrapText="1"/>
    </xf>
    <xf numFmtId="164" fontId="3" fillId="0" borderId="4" xfId="1" applyFont="1" applyBorder="1" applyAlignment="1">
      <alignment vertical="center" wrapText="1"/>
    </xf>
    <xf numFmtId="164" fontId="3" fillId="0" borderId="3" xfId="1" applyFont="1" applyBorder="1" applyAlignment="1">
      <alignment vertical="center" wrapText="1"/>
    </xf>
    <xf numFmtId="164" fontId="0" fillId="0" borderId="4" xfId="1" applyFont="1" applyBorder="1" applyAlignment="1"/>
    <xf numFmtId="164" fontId="0" fillId="0" borderId="3" xfId="1" applyFont="1" applyBorder="1" applyAlignment="1"/>
    <xf numFmtId="164" fontId="6" fillId="0" borderId="2" xfId="1" applyFont="1" applyBorder="1" applyAlignment="1"/>
    <xf numFmtId="164" fontId="6" fillId="0" borderId="4" xfId="1" applyFont="1" applyBorder="1" applyAlignment="1"/>
    <xf numFmtId="164" fontId="6" fillId="0" borderId="3" xfId="1" applyFont="1" applyBorder="1" applyAlignment="1"/>
    <xf numFmtId="164" fontId="2" fillId="0" borderId="1" xfId="1" applyFont="1" applyBorder="1" applyAlignment="1">
      <alignment vertical="center" wrapText="1"/>
    </xf>
    <xf numFmtId="164" fontId="0" fillId="0" borderId="4" xfId="1" applyFont="1" applyBorder="1" applyAlignment="1">
      <alignment horizontal="center"/>
    </xf>
    <xf numFmtId="4" fontId="3" fillId="0" borderId="4" xfId="0" applyNumberFormat="1" applyFont="1" applyBorder="1" applyAlignment="1">
      <alignment vertical="center" wrapText="1"/>
    </xf>
    <xf numFmtId="4" fontId="3" fillId="0" borderId="3" xfId="0" applyNumberFormat="1" applyFont="1" applyBorder="1" applyAlignment="1">
      <alignment vertical="center" wrapText="1"/>
    </xf>
    <xf numFmtId="4" fontId="6" fillId="0" borderId="1" xfId="0" applyNumberFormat="1" applyFont="1" applyBorder="1"/>
    <xf numFmtId="4" fontId="4" fillId="0" borderId="2" xfId="0" applyNumberFormat="1" applyFont="1" applyBorder="1" applyAlignment="1">
      <alignment vertical="center" wrapText="1"/>
    </xf>
    <xf numFmtId="0" fontId="2" fillId="0" borderId="1" xfId="0" applyFont="1" applyBorder="1" applyAlignment="1">
      <alignment wrapText="1"/>
    </xf>
    <xf numFmtId="164" fontId="15" fillId="0" borderId="0" xfId="1" applyFont="1" applyBorder="1" applyAlignment="1">
      <alignment horizontal="center" vertical="center" wrapText="1"/>
    </xf>
    <xf numFmtId="0" fontId="2" fillId="0" borderId="1" xfId="0" applyFont="1" applyBorder="1"/>
    <xf numFmtId="0" fontId="9" fillId="4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wrapText="1"/>
    </xf>
    <xf numFmtId="0" fontId="14" fillId="0" borderId="4" xfId="0" applyFont="1" applyBorder="1" applyAlignment="1">
      <alignment horizontal="center" wrapText="1"/>
    </xf>
    <xf numFmtId="0" fontId="14" fillId="0" borderId="3" xfId="0" applyFont="1" applyBorder="1" applyAlignment="1">
      <alignment horizontal="center" wrapText="1"/>
    </xf>
    <xf numFmtId="0" fontId="8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164" fontId="15" fillId="0" borderId="2" xfId="1" applyFont="1" applyBorder="1" applyAlignment="1">
      <alignment horizontal="center" vertical="center" wrapText="1"/>
    </xf>
    <xf numFmtId="164" fontId="15" fillId="0" borderId="4" xfId="1" applyFont="1" applyBorder="1" applyAlignment="1">
      <alignment horizontal="center" vertical="center" wrapText="1"/>
    </xf>
    <xf numFmtId="164" fontId="15" fillId="0" borderId="3" xfId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wrapText="1"/>
    </xf>
    <xf numFmtId="0" fontId="12" fillId="0" borderId="4" xfId="0" applyFont="1" applyBorder="1" applyAlignment="1">
      <alignment horizontal="center" wrapText="1"/>
    </xf>
    <xf numFmtId="0" fontId="12" fillId="0" borderId="3" xfId="0" applyFont="1" applyBorder="1" applyAlignment="1">
      <alignment horizontal="center" wrapText="1"/>
    </xf>
    <xf numFmtId="0" fontId="0" fillId="0" borderId="1" xfId="0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164" fontId="0" fillId="0" borderId="1" xfId="1" applyFont="1" applyBorder="1" applyAlignment="1">
      <alignment horizontal="center" vertical="center"/>
    </xf>
    <xf numFmtId="164" fontId="15" fillId="0" borderId="2" xfId="1" applyFont="1" applyBorder="1" applyAlignment="1">
      <alignment vertical="center" wrapText="1"/>
    </xf>
    <xf numFmtId="164" fontId="15" fillId="0" borderId="4" xfId="1" applyFont="1" applyBorder="1" applyAlignment="1">
      <alignment vertical="center" wrapText="1"/>
    </xf>
    <xf numFmtId="164" fontId="15" fillId="0" borderId="3" xfId="1" applyFont="1" applyBorder="1" applyAlignment="1">
      <alignment vertical="center" wrapText="1"/>
    </xf>
    <xf numFmtId="164" fontId="15" fillId="0" borderId="1" xfId="1" applyFont="1" applyBorder="1" applyAlignment="1">
      <alignment vertical="center" wrapText="1"/>
    </xf>
    <xf numFmtId="0" fontId="17" fillId="0" borderId="0" xfId="2" applyFont="1"/>
    <xf numFmtId="0" fontId="18" fillId="0" borderId="0" xfId="2" applyFont="1" applyAlignment="1">
      <alignment vertical="center"/>
    </xf>
    <xf numFmtId="0" fontId="17" fillId="0" borderId="0" xfId="2" applyFont="1" applyAlignment="1">
      <alignment vertical="center"/>
    </xf>
    <xf numFmtId="0" fontId="17" fillId="0" borderId="0" xfId="2" applyFont="1" applyAlignment="1">
      <alignment horizontal="center" wrapText="1"/>
    </xf>
    <xf numFmtId="0" fontId="21" fillId="0" borderId="9" xfId="2" applyFont="1" applyBorder="1" applyAlignment="1">
      <alignment horizontal="center" vertical="center" wrapText="1"/>
    </xf>
    <xf numFmtId="0" fontId="22" fillId="0" borderId="0" xfId="2" applyFont="1"/>
    <xf numFmtId="0" fontId="21" fillId="0" borderId="19" xfId="2" applyFont="1" applyBorder="1" applyAlignment="1">
      <alignment horizontal="center" vertical="center" wrapText="1"/>
    </xf>
    <xf numFmtId="0" fontId="21" fillId="0" borderId="5" xfId="2" applyFont="1" applyBorder="1" applyAlignment="1">
      <alignment horizontal="center" vertical="center" wrapText="1"/>
    </xf>
    <xf numFmtId="0" fontId="17" fillId="0" borderId="13" xfId="2" applyFont="1" applyFill="1" applyBorder="1" applyAlignment="1">
      <alignment horizontal="left" vertical="center" wrapText="1"/>
    </xf>
    <xf numFmtId="0" fontId="17" fillId="0" borderId="16" xfId="2" applyFont="1" applyFill="1" applyBorder="1" applyAlignment="1">
      <alignment horizontal="left" vertical="center" wrapText="1"/>
    </xf>
    <xf numFmtId="0" fontId="19" fillId="0" borderId="0" xfId="2" applyFont="1" applyAlignment="1">
      <alignment vertical="center"/>
    </xf>
    <xf numFmtId="0" fontId="20" fillId="0" borderId="0" xfId="2" applyFont="1" applyBorder="1" applyAlignment="1">
      <alignment vertical="center"/>
    </xf>
    <xf numFmtId="0" fontId="17" fillId="0" borderId="0" xfId="2" applyFont="1" applyBorder="1" applyAlignment="1">
      <alignment vertical="center"/>
    </xf>
    <xf numFmtId="0" fontId="17" fillId="0" borderId="0" xfId="2" applyFont="1" applyBorder="1" applyAlignment="1">
      <alignment horizontal="center" wrapText="1"/>
    </xf>
    <xf numFmtId="0" fontId="19" fillId="0" borderId="13" xfId="2" applyFont="1" applyBorder="1" applyAlignment="1">
      <alignment vertical="center"/>
    </xf>
    <xf numFmtId="0" fontId="17" fillId="0" borderId="13" xfId="2" applyFont="1" applyBorder="1" applyAlignment="1">
      <alignment vertical="center"/>
    </xf>
    <xf numFmtId="0" fontId="17" fillId="0" borderId="0" xfId="2" applyFont="1" applyBorder="1" applyAlignment="1">
      <alignment horizontal="left"/>
    </xf>
    <xf numFmtId="0" fontId="17" fillId="0" borderId="0" xfId="2" applyFont="1" applyBorder="1" applyAlignment="1">
      <alignment horizontal="center"/>
    </xf>
    <xf numFmtId="0" fontId="19" fillId="0" borderId="5" xfId="2" applyFont="1" applyBorder="1" applyAlignment="1">
      <alignment vertical="center"/>
    </xf>
    <xf numFmtId="0" fontId="17" fillId="0" borderId="5" xfId="2" applyFont="1" applyBorder="1" applyAlignment="1">
      <alignment vertical="center"/>
    </xf>
    <xf numFmtId="0" fontId="17" fillId="0" borderId="0" xfId="2" applyFont="1" applyBorder="1"/>
    <xf numFmtId="164" fontId="17" fillId="0" borderId="0" xfId="4" applyFont="1"/>
    <xf numFmtId="0" fontId="24" fillId="0" borderId="0" xfId="2" applyFont="1" applyAlignment="1">
      <alignment vertical="center"/>
    </xf>
    <xf numFmtId="164" fontId="17" fillId="0" borderId="0" xfId="2" applyNumberFormat="1" applyFont="1"/>
    <xf numFmtId="0" fontId="17" fillId="0" borderId="0" xfId="2" applyFont="1" applyAlignment="1">
      <alignment horizontal="center" vertical="center" wrapText="1"/>
    </xf>
    <xf numFmtId="0" fontId="22" fillId="0" borderId="5" xfId="0" applyFont="1" applyBorder="1" applyAlignment="1">
      <alignment vertical="top" wrapText="1"/>
    </xf>
    <xf numFmtId="0" fontId="22" fillId="0" borderId="5" xfId="0" applyFont="1" applyBorder="1" applyAlignment="1">
      <alignment horizontal="center" vertical="top" wrapText="1"/>
    </xf>
    <xf numFmtId="0" fontId="22" fillId="0" borderId="13" xfId="2" applyFont="1" applyFill="1" applyBorder="1" applyAlignment="1">
      <alignment horizontal="left" vertical="top" wrapText="1"/>
    </xf>
    <xf numFmtId="0" fontId="22" fillId="0" borderId="16" xfId="2" applyFont="1" applyFill="1" applyBorder="1" applyAlignment="1">
      <alignment horizontal="left" vertical="top" wrapText="1"/>
    </xf>
    <xf numFmtId="0" fontId="22" fillId="0" borderId="0" xfId="2" applyFont="1" applyAlignment="1">
      <alignment vertical="top" wrapText="1"/>
    </xf>
    <xf numFmtId="0" fontId="22" fillId="0" borderId="13" xfId="2" applyFont="1" applyFill="1" applyBorder="1" applyAlignment="1">
      <alignment horizontal="center" vertical="top" wrapText="1"/>
    </xf>
    <xf numFmtId="164" fontId="22" fillId="0" borderId="13" xfId="1" applyFont="1" applyFill="1" applyBorder="1" applyAlignment="1">
      <alignment horizontal="left" vertical="top" wrapText="1"/>
    </xf>
    <xf numFmtId="0" fontId="22" fillId="0" borderId="13" xfId="2" applyFont="1" applyFill="1" applyBorder="1" applyAlignment="1">
      <alignment horizontal="left" vertical="center" wrapText="1"/>
    </xf>
    <xf numFmtId="0" fontId="22" fillId="0" borderId="13" xfId="2" applyFont="1" applyFill="1" applyBorder="1" applyAlignment="1">
      <alignment horizontal="center" vertical="center" wrapText="1"/>
    </xf>
    <xf numFmtId="164" fontId="22" fillId="0" borderId="13" xfId="1" applyFont="1" applyFill="1" applyBorder="1" applyAlignment="1">
      <alignment horizontal="left" vertical="center" wrapText="1"/>
    </xf>
    <xf numFmtId="0" fontId="22" fillId="0" borderId="16" xfId="2" applyFont="1" applyFill="1" applyBorder="1" applyAlignment="1">
      <alignment horizontal="left" vertical="center" wrapText="1"/>
    </xf>
    <xf numFmtId="0" fontId="22" fillId="0" borderId="5" xfId="2" applyFont="1" applyFill="1" applyBorder="1" applyAlignment="1">
      <alignment vertical="center" wrapText="1"/>
    </xf>
    <xf numFmtId="0" fontId="22" fillId="0" borderId="5" xfId="2" applyFont="1" applyFill="1" applyBorder="1" applyAlignment="1">
      <alignment horizontal="center" vertical="center" wrapText="1"/>
    </xf>
    <xf numFmtId="0" fontId="22" fillId="0" borderId="7" xfId="2" applyFont="1" applyBorder="1" applyAlignment="1">
      <alignment vertical="center" wrapText="1"/>
    </xf>
    <xf numFmtId="0" fontId="22" fillId="0" borderId="5" xfId="2" applyFont="1" applyBorder="1" applyAlignment="1">
      <alignment horizontal="left" vertical="center" wrapText="1"/>
    </xf>
    <xf numFmtId="0" fontId="22" fillId="0" borderId="5" xfId="2" applyFont="1" applyBorder="1" applyAlignment="1">
      <alignment vertical="center" wrapText="1"/>
    </xf>
    <xf numFmtId="0" fontId="22" fillId="3" borderId="12" xfId="2" applyFont="1" applyFill="1" applyBorder="1" applyAlignment="1">
      <alignment vertical="center" wrapText="1"/>
    </xf>
    <xf numFmtId="0" fontId="22" fillId="0" borderId="13" xfId="2" applyFont="1" applyFill="1" applyBorder="1" applyAlignment="1">
      <alignment vertical="center" wrapText="1"/>
    </xf>
    <xf numFmtId="0" fontId="22" fillId="3" borderId="13" xfId="2" applyFont="1" applyFill="1" applyBorder="1" applyAlignment="1">
      <alignment vertical="center" wrapText="1"/>
    </xf>
    <xf numFmtId="164" fontId="17" fillId="0" borderId="0" xfId="1" applyFont="1"/>
    <xf numFmtId="164" fontId="21" fillId="0" borderId="19" xfId="1" applyFont="1" applyBorder="1" applyAlignment="1">
      <alignment horizontal="center" vertical="center" wrapText="1"/>
    </xf>
    <xf numFmtId="164" fontId="22" fillId="0" borderId="5" xfId="1" applyFont="1" applyBorder="1" applyAlignment="1">
      <alignment vertical="top" wrapText="1"/>
    </xf>
    <xf numFmtId="0" fontId="19" fillId="0" borderId="0" xfId="2" applyFont="1"/>
    <xf numFmtId="164" fontId="19" fillId="0" borderId="0" xfId="1" applyFont="1"/>
    <xf numFmtId="0" fontId="19" fillId="0" borderId="0" xfId="2" applyFont="1" applyAlignment="1">
      <alignment horizontal="center" wrapText="1"/>
    </xf>
    <xf numFmtId="164" fontId="17" fillId="0" borderId="0" xfId="1" applyFont="1" applyBorder="1"/>
    <xf numFmtId="0" fontId="21" fillId="0" borderId="20" xfId="2" applyFont="1" applyBorder="1" applyAlignment="1">
      <alignment horizontal="center" vertical="center" wrapText="1"/>
    </xf>
    <xf numFmtId="164" fontId="22" fillId="0" borderId="5" xfId="1" applyFont="1" applyFill="1" applyBorder="1" applyAlignment="1">
      <alignment horizontal="right" vertical="center" wrapText="1"/>
    </xf>
    <xf numFmtId="0" fontId="25" fillId="0" borderId="5" xfId="2" applyFont="1" applyFill="1" applyBorder="1" applyAlignment="1">
      <alignment vertical="center" wrapText="1"/>
    </xf>
    <xf numFmtId="164" fontId="21" fillId="0" borderId="19" xfId="1" applyFont="1" applyBorder="1" applyAlignment="1">
      <alignment horizontal="center" vertical="center" wrapText="1"/>
    </xf>
    <xf numFmtId="164" fontId="19" fillId="0" borderId="0" xfId="3" applyFont="1" applyBorder="1" applyAlignment="1">
      <alignment horizontal="center"/>
    </xf>
    <xf numFmtId="164" fontId="19" fillId="0" borderId="0" xfId="3" applyFont="1" applyBorder="1" applyAlignment="1">
      <alignment horizontal="center"/>
    </xf>
    <xf numFmtId="164" fontId="21" fillId="0" borderId="19" xfId="1" applyFont="1" applyBorder="1" applyAlignment="1">
      <alignment horizontal="center" vertical="center" wrapText="1"/>
    </xf>
    <xf numFmtId="0" fontId="26" fillId="5" borderId="21" xfId="0" applyNumberFormat="1" applyFont="1" applyFill="1" applyBorder="1" applyAlignment="1" applyProtection="1">
      <alignment horizontal="left" vertical="center" wrapText="1"/>
    </xf>
    <xf numFmtId="0" fontId="2" fillId="6" borderId="22" xfId="0" applyFont="1" applyFill="1" applyBorder="1"/>
    <xf numFmtId="0" fontId="2" fillId="6" borderId="0" xfId="0" applyFont="1" applyFill="1" applyBorder="1" applyAlignment="1">
      <alignment vertical="center"/>
    </xf>
    <xf numFmtId="0" fontId="0" fillId="0" borderId="5" xfId="0" applyBorder="1"/>
    <xf numFmtId="0" fontId="0" fillId="0" borderId="5" xfId="0" applyBorder="1" applyAlignment="1">
      <alignment vertical="center"/>
    </xf>
    <xf numFmtId="0" fontId="2" fillId="6" borderId="5" xfId="0" applyFont="1" applyFill="1" applyBorder="1"/>
    <xf numFmtId="0" fontId="0" fillId="6" borderId="5" xfId="0" applyFill="1" applyBorder="1" applyAlignment="1">
      <alignment vertical="center"/>
    </xf>
    <xf numFmtId="0" fontId="26" fillId="0" borderId="13" xfId="0" applyNumberFormat="1" applyFont="1" applyFill="1" applyBorder="1" applyAlignment="1" applyProtection="1">
      <alignment horizontal="left" vertical="center" wrapText="1"/>
    </xf>
    <xf numFmtId="0" fontId="26" fillId="0" borderId="13" xfId="0" applyFont="1" applyFill="1" applyBorder="1" applyAlignment="1" applyProtection="1">
      <alignment horizontal="center" vertical="center" wrapText="1"/>
    </xf>
    <xf numFmtId="0" fontId="26" fillId="5" borderId="23" xfId="0" applyNumberFormat="1" applyFont="1" applyFill="1" applyBorder="1" applyAlignment="1" applyProtection="1">
      <alignment horizontal="left" vertical="center" wrapText="1"/>
    </xf>
    <xf numFmtId="0" fontId="26" fillId="5" borderId="24" xfId="0" applyFont="1" applyFill="1" applyBorder="1" applyAlignment="1" applyProtection="1">
      <alignment horizontal="center" vertical="center" wrapText="1"/>
    </xf>
    <xf numFmtId="0" fontId="26" fillId="5" borderId="25" xfId="0" applyNumberFormat="1" applyFont="1" applyFill="1" applyBorder="1" applyAlignment="1" applyProtection="1">
      <alignment horizontal="left" vertical="center" wrapText="1"/>
    </xf>
    <xf numFmtId="0" fontId="26" fillId="5" borderId="26" xfId="0" applyFont="1" applyFill="1" applyBorder="1" applyAlignment="1" applyProtection="1">
      <alignment horizontal="center" vertical="center" wrapText="1"/>
    </xf>
    <xf numFmtId="0" fontId="26" fillId="5" borderId="25" xfId="0" applyNumberFormat="1" applyFont="1" applyFill="1" applyBorder="1" applyAlignment="1" applyProtection="1">
      <alignment horizontal="left" vertical="center"/>
    </xf>
    <xf numFmtId="0" fontId="26" fillId="5" borderId="26" xfId="0" applyFont="1" applyFill="1" applyBorder="1" applyAlignment="1" applyProtection="1">
      <alignment horizontal="center" vertical="center"/>
    </xf>
    <xf numFmtId="0" fontId="26" fillId="5" borderId="27" xfId="0" applyNumberFormat="1" applyFont="1" applyFill="1" applyBorder="1" applyAlignment="1" applyProtection="1">
      <alignment horizontal="left" vertical="center"/>
    </xf>
    <xf numFmtId="0" fontId="26" fillId="5" borderId="28" xfId="0" applyFont="1" applyFill="1" applyBorder="1" applyAlignment="1" applyProtection="1">
      <alignment horizontal="center" vertical="center"/>
    </xf>
    <xf numFmtId="0" fontId="26" fillId="0" borderId="5" xfId="0" applyNumberFormat="1" applyFont="1" applyFill="1" applyBorder="1" applyAlignment="1" applyProtection="1">
      <alignment horizontal="left" vertical="center" wrapText="1"/>
    </xf>
    <xf numFmtId="0" fontId="26" fillId="0" borderId="5" xfId="0" applyFont="1" applyFill="1" applyBorder="1" applyAlignment="1" applyProtection="1">
      <alignment horizontal="center" vertical="center" wrapText="1"/>
    </xf>
    <xf numFmtId="0" fontId="26" fillId="0" borderId="23" xfId="0" applyNumberFormat="1" applyFont="1" applyFill="1" applyBorder="1" applyAlignment="1" applyProtection="1">
      <alignment horizontal="left" vertical="center" wrapText="1"/>
    </xf>
    <xf numFmtId="0" fontId="26" fillId="0" borderId="24" xfId="0" applyFont="1" applyFill="1" applyBorder="1" applyAlignment="1" applyProtection="1">
      <alignment horizontal="center" vertical="center" wrapText="1"/>
    </xf>
    <xf numFmtId="0" fontId="26" fillId="0" borderId="25" xfId="0" applyNumberFormat="1" applyFont="1" applyFill="1" applyBorder="1" applyAlignment="1" applyProtection="1">
      <alignment horizontal="left" vertical="center" wrapText="1"/>
    </xf>
    <xf numFmtId="0" fontId="26" fillId="0" borderId="26" xfId="0" applyFont="1" applyFill="1" applyBorder="1" applyAlignment="1" applyProtection="1">
      <alignment horizontal="center" vertical="center" wrapText="1"/>
    </xf>
    <xf numFmtId="0" fontId="26" fillId="0" borderId="27" xfId="0" applyNumberFormat="1" applyFont="1" applyFill="1" applyBorder="1" applyAlignment="1" applyProtection="1">
      <alignment horizontal="left" vertical="center" wrapText="1"/>
    </xf>
    <xf numFmtId="0" fontId="26" fillId="0" borderId="28" xfId="0" applyFont="1" applyFill="1" applyBorder="1" applyAlignment="1" applyProtection="1">
      <alignment horizontal="center" vertical="center" wrapText="1"/>
    </xf>
    <xf numFmtId="0" fontId="26" fillId="0" borderId="21" xfId="0" applyNumberFormat="1" applyFont="1" applyFill="1" applyBorder="1" applyAlignment="1" applyProtection="1">
      <alignment horizontal="left" vertical="center" wrapText="1"/>
    </xf>
    <xf numFmtId="0" fontId="26" fillId="0" borderId="29" xfId="0" applyFont="1" applyFill="1" applyBorder="1" applyAlignment="1" applyProtection="1">
      <alignment horizontal="center" vertical="center" wrapText="1"/>
    </xf>
    <xf numFmtId="0" fontId="26" fillId="0" borderId="19" xfId="0" applyNumberFormat="1" applyFont="1" applyFill="1" applyBorder="1" applyAlignment="1" applyProtection="1">
      <alignment horizontal="left" vertical="center" wrapText="1"/>
    </xf>
    <xf numFmtId="0" fontId="26" fillId="0" borderId="19" xfId="0" applyFont="1" applyFill="1" applyBorder="1" applyAlignment="1" applyProtection="1">
      <alignment horizontal="center" vertical="center" wrapText="1"/>
    </xf>
    <xf numFmtId="164" fontId="26" fillId="0" borderId="5" xfId="0" applyNumberFormat="1" applyFont="1" applyFill="1" applyBorder="1" applyAlignment="1" applyProtection="1">
      <alignment horizontal="center" vertical="center" wrapText="1"/>
    </xf>
    <xf numFmtId="0" fontId="26" fillId="5" borderId="23" xfId="0" applyNumberFormat="1" applyFont="1" applyFill="1" applyBorder="1" applyAlignment="1" applyProtection="1">
      <alignment horizontal="left" vertical="center"/>
    </xf>
    <xf numFmtId="0" fontId="26" fillId="5" borderId="21" xfId="0" applyNumberFormat="1" applyFont="1" applyFill="1" applyBorder="1" applyAlignment="1" applyProtection="1">
      <alignment horizontal="left" vertical="center"/>
    </xf>
    <xf numFmtId="164" fontId="26" fillId="0" borderId="13" xfId="0" applyNumberFormat="1" applyFont="1" applyFill="1" applyBorder="1" applyAlignment="1" applyProtection="1">
      <alignment horizontal="center" vertical="center" wrapText="1"/>
    </xf>
    <xf numFmtId="164" fontId="26" fillId="0" borderId="19" xfId="0" applyNumberFormat="1" applyFont="1" applyFill="1" applyBorder="1" applyAlignment="1" applyProtection="1">
      <alignment horizontal="center" vertical="center" wrapText="1"/>
    </xf>
    <xf numFmtId="0" fontId="26" fillId="0" borderId="21" xfId="0" applyFont="1" applyFill="1" applyBorder="1" applyAlignment="1" applyProtection="1">
      <alignment horizontal="center" vertical="center" wrapText="1"/>
    </xf>
    <xf numFmtId="0" fontId="26" fillId="0" borderId="25" xfId="0" applyNumberFormat="1" applyFont="1" applyFill="1" applyBorder="1" applyAlignment="1" applyProtection="1">
      <alignment horizontal="left" vertical="center"/>
    </xf>
    <xf numFmtId="0" fontId="26" fillId="0" borderId="26" xfId="0" applyFont="1" applyFill="1" applyBorder="1" applyAlignment="1" applyProtection="1">
      <alignment horizontal="center" vertical="center"/>
    </xf>
    <xf numFmtId="0" fontId="27" fillId="0" borderId="26" xfId="0" applyFont="1" applyFill="1" applyBorder="1" applyAlignment="1" applyProtection="1">
      <alignment horizontal="center" vertical="center" wrapText="1"/>
    </xf>
    <xf numFmtId="164" fontId="26" fillId="0" borderId="25" xfId="0" applyNumberFormat="1" applyFont="1" applyFill="1" applyBorder="1" applyAlignment="1" applyProtection="1">
      <alignment horizontal="center" vertical="center" wrapText="1"/>
    </xf>
    <xf numFmtId="0" fontId="26" fillId="0" borderId="25" xfId="0" applyFont="1" applyFill="1" applyBorder="1" applyAlignment="1" applyProtection="1">
      <alignment horizontal="center" vertical="center" wrapText="1"/>
    </xf>
    <xf numFmtId="0" fontId="26" fillId="0" borderId="23" xfId="0" applyFont="1" applyFill="1" applyBorder="1" applyAlignment="1" applyProtection="1">
      <alignment horizontal="center" vertical="center" wrapText="1"/>
    </xf>
    <xf numFmtId="0" fontId="26" fillId="5" borderId="29" xfId="0" applyFont="1" applyFill="1" applyBorder="1" applyAlignment="1" applyProtection="1">
      <alignment horizontal="center" vertical="center" wrapText="1"/>
    </xf>
    <xf numFmtId="0" fontId="26" fillId="5" borderId="23" xfId="0" applyNumberFormat="1" applyFont="1" applyFill="1" applyBorder="1" applyAlignment="1" applyProtection="1">
      <alignment vertical="center" wrapText="1"/>
    </xf>
    <xf numFmtId="164" fontId="26" fillId="5" borderId="26" xfId="0" applyNumberFormat="1" applyFont="1" applyFill="1" applyBorder="1" applyAlignment="1" applyProtection="1">
      <alignment horizontal="center" vertical="center" wrapText="1"/>
    </xf>
    <xf numFmtId="0" fontId="26" fillId="0" borderId="23" xfId="0" applyNumberFormat="1" applyFont="1" applyBorder="1" applyAlignment="1" applyProtection="1">
      <alignment horizontal="left" vertical="center" wrapText="1"/>
    </xf>
    <xf numFmtId="0" fontId="26" fillId="0" borderId="26" xfId="0" applyFont="1" applyBorder="1" applyAlignment="1" applyProtection="1">
      <alignment horizontal="center" vertical="center" wrapText="1"/>
    </xf>
    <xf numFmtId="0" fontId="26" fillId="0" borderId="21" xfId="0" applyNumberFormat="1" applyFont="1" applyBorder="1" applyAlignment="1" applyProtection="1">
      <alignment horizontal="left" vertical="center" wrapText="1"/>
    </xf>
    <xf numFmtId="0" fontId="26" fillId="0" borderId="28" xfId="0" applyFont="1" applyBorder="1" applyAlignment="1" applyProtection="1">
      <alignment horizontal="center" vertical="center" wrapText="1"/>
    </xf>
    <xf numFmtId="0" fontId="26" fillId="0" borderId="30" xfId="0" applyNumberFormat="1" applyFont="1" applyBorder="1" applyAlignment="1" applyProtection="1">
      <alignment horizontal="left" vertical="center" wrapText="1"/>
    </xf>
    <xf numFmtId="0" fontId="26" fillId="0" borderId="31" xfId="0" applyFont="1" applyBorder="1" applyAlignment="1" applyProtection="1">
      <alignment horizontal="center" vertical="center" wrapText="1"/>
    </xf>
    <xf numFmtId="0" fontId="26" fillId="0" borderId="25" xfId="0" applyNumberFormat="1" applyFont="1" applyBorder="1" applyAlignment="1" applyProtection="1">
      <alignment horizontal="left" vertical="center" wrapText="1"/>
    </xf>
    <xf numFmtId="0" fontId="26" fillId="0" borderId="26" xfId="0" applyFont="1" applyBorder="1" applyAlignment="1" applyProtection="1">
      <alignment horizontal="center" wrapText="1"/>
    </xf>
    <xf numFmtId="0" fontId="26" fillId="0" borderId="32" xfId="0" applyNumberFormat="1" applyFont="1" applyBorder="1" applyAlignment="1" applyProtection="1">
      <alignment horizontal="left" vertical="center" wrapText="1"/>
    </xf>
    <xf numFmtId="0" fontId="26" fillId="0" borderId="33" xfId="0" applyFont="1" applyBorder="1" applyAlignment="1" applyProtection="1">
      <alignment horizontal="center" vertical="center" wrapText="1"/>
    </xf>
    <xf numFmtId="0" fontId="26" fillId="0" borderId="24" xfId="0" applyFont="1" applyBorder="1" applyAlignment="1" applyProtection="1">
      <alignment horizontal="center" vertical="center" wrapText="1"/>
    </xf>
    <xf numFmtId="0" fontId="26" fillId="5" borderId="28" xfId="0" applyFont="1" applyFill="1" applyBorder="1" applyAlignment="1" applyProtection="1">
      <alignment horizontal="center" vertical="center" wrapText="1"/>
    </xf>
    <xf numFmtId="0" fontId="26" fillId="7" borderId="23" xfId="0" applyNumberFormat="1" applyFont="1" applyFill="1" applyBorder="1" applyAlignment="1" applyProtection="1">
      <alignment horizontal="left" vertical="center" wrapText="1"/>
    </xf>
    <xf numFmtId="0" fontId="26" fillId="7" borderId="34" xfId="0" applyFont="1" applyFill="1" applyBorder="1" applyAlignment="1" applyProtection="1">
      <alignment horizontal="center" vertical="center" wrapText="1"/>
    </xf>
    <xf numFmtId="0" fontId="26" fillId="7" borderId="25" xfId="0" applyNumberFormat="1" applyFont="1" applyFill="1" applyBorder="1" applyAlignment="1" applyProtection="1">
      <alignment horizontal="left" vertical="center" wrapText="1"/>
    </xf>
    <xf numFmtId="0" fontId="26" fillId="7" borderId="26" xfId="0" applyFont="1" applyFill="1" applyBorder="1" applyAlignment="1" applyProtection="1">
      <alignment horizontal="center" vertical="center" wrapText="1"/>
    </xf>
    <xf numFmtId="0" fontId="21" fillId="0" borderId="5" xfId="2" applyFont="1" applyBorder="1" applyAlignment="1">
      <alignment vertical="top"/>
    </xf>
    <xf numFmtId="0" fontId="17" fillId="0" borderId="13" xfId="2" applyFont="1" applyBorder="1" applyAlignment="1"/>
    <xf numFmtId="0" fontId="17" fillId="0" borderId="0" xfId="2" applyFont="1" applyAlignment="1"/>
    <xf numFmtId="0" fontId="22" fillId="0" borderId="0" xfId="2" applyFont="1" applyAlignment="1">
      <alignment horizontal="center" vertical="top" wrapText="1"/>
    </xf>
    <xf numFmtId="0" fontId="21" fillId="0" borderId="17" xfId="2" applyFont="1" applyFill="1" applyBorder="1" applyAlignment="1">
      <alignment horizontal="center" vertical="top" wrapText="1"/>
    </xf>
    <xf numFmtId="0" fontId="21" fillId="0" borderId="17" xfId="2" applyFont="1" applyFill="1" applyBorder="1" applyAlignment="1">
      <alignment horizontal="center" vertical="center" wrapText="1"/>
    </xf>
    <xf numFmtId="0" fontId="22" fillId="0" borderId="11" xfId="2" applyFont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 wrapText="1"/>
    </xf>
    <xf numFmtId="164" fontId="22" fillId="0" borderId="5" xfId="1" applyFont="1" applyBorder="1" applyAlignment="1">
      <alignment vertical="center" wrapText="1"/>
    </xf>
    <xf numFmtId="0" fontId="22" fillId="0" borderId="0" xfId="2" applyFont="1" applyAlignment="1">
      <alignment vertical="center" wrapText="1"/>
    </xf>
    <xf numFmtId="0" fontId="22" fillId="0" borderId="5" xfId="0" applyFont="1" applyBorder="1" applyAlignment="1">
      <alignment horizontal="center" vertical="top"/>
    </xf>
    <xf numFmtId="164" fontId="22" fillId="0" borderId="5" xfId="1" applyFont="1" applyBorder="1" applyAlignment="1">
      <alignment vertical="top"/>
    </xf>
    <xf numFmtId="0" fontId="22" fillId="0" borderId="13" xfId="2" applyFont="1" applyFill="1" applyBorder="1" applyAlignment="1">
      <alignment horizontal="left" vertical="top"/>
    </xf>
    <xf numFmtId="0" fontId="22" fillId="0" borderId="16" xfId="2" applyFont="1" applyFill="1" applyBorder="1" applyAlignment="1">
      <alignment horizontal="left" vertical="top"/>
    </xf>
    <xf numFmtId="0" fontId="22" fillId="0" borderId="0" xfId="2" applyFont="1" applyAlignment="1">
      <alignment vertical="top"/>
    </xf>
    <xf numFmtId="0" fontId="26" fillId="0" borderId="25" xfId="0" applyFont="1" applyFill="1" applyBorder="1" applyAlignment="1" applyProtection="1">
      <alignment horizontal="center" vertical="center"/>
    </xf>
    <xf numFmtId="0" fontId="26" fillId="0" borderId="5" xfId="0" applyNumberFormat="1" applyFont="1" applyFill="1" applyBorder="1" applyAlignment="1" applyProtection="1">
      <alignment horizontal="left" vertical="center"/>
    </xf>
    <xf numFmtId="0" fontId="26" fillId="0" borderId="5" xfId="0" applyFont="1" applyFill="1" applyBorder="1" applyAlignment="1" applyProtection="1">
      <alignment horizontal="center" vertical="center"/>
    </xf>
    <xf numFmtId="0" fontId="26" fillId="0" borderId="23" xfId="0" applyNumberFormat="1" applyFont="1" applyFill="1" applyBorder="1" applyAlignment="1" applyProtection="1">
      <alignment horizontal="left" vertical="center"/>
    </xf>
    <xf numFmtId="0" fontId="0" fillId="6" borderId="0" xfId="0" applyFill="1" applyAlignment="1">
      <alignment horizontal="left"/>
    </xf>
    <xf numFmtId="0" fontId="0" fillId="6" borderId="0" xfId="0" applyFill="1"/>
    <xf numFmtId="164" fontId="22" fillId="6" borderId="5" xfId="1" applyFont="1" applyFill="1" applyBorder="1" applyAlignment="1">
      <alignment vertical="top" wrapText="1"/>
    </xf>
    <xf numFmtId="0" fontId="22" fillId="6" borderId="5" xfId="0" applyFont="1" applyFill="1" applyBorder="1" applyAlignment="1">
      <alignment horizontal="center" vertical="top" wrapText="1"/>
    </xf>
    <xf numFmtId="164" fontId="23" fillId="6" borderId="5" xfId="1" applyFont="1" applyFill="1" applyBorder="1" applyAlignment="1" applyProtection="1">
      <alignment vertical="center" wrapText="1"/>
      <protection locked="0"/>
    </xf>
    <xf numFmtId="0" fontId="23" fillId="6" borderId="5" xfId="5" applyFont="1" applyFill="1" applyBorder="1" applyAlignment="1" applyProtection="1">
      <alignment vertical="center" wrapText="1"/>
      <protection locked="0"/>
    </xf>
    <xf numFmtId="0" fontId="22" fillId="6" borderId="5" xfId="0" applyFont="1" applyFill="1" applyBorder="1" applyAlignment="1">
      <alignment vertical="top" wrapText="1"/>
    </xf>
    <xf numFmtId="0" fontId="2" fillId="6" borderId="0" xfId="0" applyFont="1" applyFill="1" applyBorder="1"/>
    <xf numFmtId="0" fontId="2" fillId="6" borderId="5" xfId="0" applyFont="1" applyFill="1" applyBorder="1" applyAlignment="1">
      <alignment vertical="center"/>
    </xf>
    <xf numFmtId="0" fontId="0" fillId="0" borderId="5" xfId="0" applyFill="1" applyBorder="1"/>
    <xf numFmtId="164" fontId="17" fillId="0" borderId="0" xfId="4" applyFont="1" applyBorder="1" applyAlignment="1">
      <alignment horizontal="center"/>
    </xf>
    <xf numFmtId="164" fontId="19" fillId="0" borderId="6" xfId="3" applyFont="1" applyBorder="1" applyAlignment="1">
      <alignment horizontal="center"/>
    </xf>
    <xf numFmtId="164" fontId="19" fillId="0" borderId="7" xfId="3" applyFont="1" applyBorder="1" applyAlignment="1">
      <alignment horizontal="center"/>
    </xf>
    <xf numFmtId="164" fontId="19" fillId="0" borderId="0" xfId="3" applyFont="1" applyBorder="1" applyAlignment="1">
      <alignment horizontal="center"/>
    </xf>
    <xf numFmtId="164" fontId="19" fillId="0" borderId="14" xfId="3" applyFont="1" applyBorder="1" applyAlignment="1">
      <alignment horizontal="center"/>
    </xf>
    <xf numFmtId="164" fontId="19" fillId="0" borderId="15" xfId="3" applyFont="1" applyBorder="1" applyAlignment="1">
      <alignment horizontal="center"/>
    </xf>
    <xf numFmtId="0" fontId="17" fillId="0" borderId="0" xfId="2" applyFont="1" applyBorder="1" applyAlignment="1">
      <alignment horizontal="left"/>
    </xf>
    <xf numFmtId="0" fontId="19" fillId="0" borderId="0" xfId="2" applyFont="1" applyAlignment="1">
      <alignment horizontal="center"/>
    </xf>
    <xf numFmtId="0" fontId="17" fillId="0" borderId="0" xfId="2" applyFont="1" applyAlignment="1">
      <alignment horizontal="center"/>
    </xf>
    <xf numFmtId="0" fontId="19" fillId="0" borderId="0" xfId="2" applyFont="1" applyAlignment="1">
      <alignment horizontal="center" vertical="center"/>
    </xf>
    <xf numFmtId="0" fontId="21" fillId="0" borderId="8" xfId="2" applyFont="1" applyBorder="1" applyAlignment="1">
      <alignment vertical="center" wrapText="1"/>
    </xf>
    <xf numFmtId="0" fontId="21" fillId="0" borderId="18" xfId="2" applyFont="1" applyBorder="1" applyAlignment="1">
      <alignment vertical="center" wrapText="1"/>
    </xf>
    <xf numFmtId="0" fontId="21" fillId="0" borderId="9" xfId="2" applyFont="1" applyBorder="1" applyAlignment="1">
      <alignment horizontal="center" vertical="center" wrapText="1"/>
    </xf>
    <xf numFmtId="0" fontId="21" fillId="0" borderId="19" xfId="2" applyFont="1" applyBorder="1" applyAlignment="1">
      <alignment horizontal="center" vertical="center" wrapText="1"/>
    </xf>
    <xf numFmtId="164" fontId="21" fillId="0" borderId="9" xfId="1" applyFont="1" applyBorder="1" applyAlignment="1">
      <alignment horizontal="center" vertical="center" wrapText="1"/>
    </xf>
    <xf numFmtId="164" fontId="21" fillId="0" borderId="19" xfId="1" applyFont="1" applyBorder="1" applyAlignment="1">
      <alignment horizontal="center" vertical="center" wrapText="1"/>
    </xf>
    <xf numFmtId="0" fontId="21" fillId="0" borderId="10" xfId="2" applyFont="1" applyBorder="1" applyAlignment="1">
      <alignment horizontal="center" vertical="center" wrapText="1"/>
    </xf>
    <xf numFmtId="164" fontId="21" fillId="0" borderId="35" xfId="1" applyFont="1" applyBorder="1" applyAlignment="1">
      <alignment horizontal="center" vertical="center" wrapText="1"/>
    </xf>
    <xf numFmtId="164" fontId="21" fillId="0" borderId="13" xfId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2" fillId="0" borderId="2" xfId="0" applyFont="1" applyBorder="1" applyAlignment="1">
      <alignment horizontal="center" wrapText="1"/>
    </xf>
    <xf numFmtId="0" fontId="12" fillId="0" borderId="4" xfId="0" applyFont="1" applyBorder="1" applyAlignment="1">
      <alignment horizontal="center" wrapText="1"/>
    </xf>
    <xf numFmtId="0" fontId="12" fillId="0" borderId="3" xfId="0" applyFont="1" applyBorder="1" applyAlignment="1">
      <alignment horizontal="center" wrapText="1"/>
    </xf>
    <xf numFmtId="0" fontId="8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4" fillId="0" borderId="1" xfId="0" applyFont="1" applyBorder="1" applyAlignment="1">
      <alignment horizontal="center" wrapText="1"/>
    </xf>
    <xf numFmtId="0" fontId="16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" fontId="0" fillId="0" borderId="2" xfId="0" applyNumberFormat="1" applyFont="1" applyBorder="1" applyAlignment="1">
      <alignment horizontal="right" wrapText="1"/>
    </xf>
    <xf numFmtId="0" fontId="0" fillId="0" borderId="4" xfId="0" applyFont="1" applyBorder="1" applyAlignment="1">
      <alignment horizontal="right" wrapText="1"/>
    </xf>
    <xf numFmtId="0" fontId="0" fillId="0" borderId="3" xfId="0" applyFont="1" applyBorder="1" applyAlignment="1">
      <alignment horizontal="right" wrapText="1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wrapText="1"/>
    </xf>
    <xf numFmtId="0" fontId="14" fillId="0" borderId="4" xfId="0" applyFont="1" applyBorder="1" applyAlignment="1">
      <alignment horizontal="center" wrapText="1"/>
    </xf>
    <xf numFmtId="0" fontId="14" fillId="0" borderId="3" xfId="0" applyFont="1" applyBorder="1" applyAlignment="1">
      <alignment horizontal="center" wrapText="1"/>
    </xf>
    <xf numFmtId="0" fontId="8" fillId="0" borderId="4" xfId="0" applyFont="1" applyBorder="1" applyAlignment="1">
      <alignment horizontal="center" vertical="center" wrapText="1"/>
    </xf>
    <xf numFmtId="0" fontId="0" fillId="4" borderId="4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1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</cellXfs>
  <cellStyles count="8">
    <cellStyle name="Comma" xfId="1" builtinId="3"/>
    <cellStyle name="Comma 2" xfId="4"/>
    <cellStyle name="Comma 3" xfId="3"/>
    <cellStyle name="Normal" xfId="0" builtinId="0"/>
    <cellStyle name="Normal 2" xfId="5"/>
    <cellStyle name="Normal 3" xfId="6"/>
    <cellStyle name="Normal 4" xfId="7"/>
    <cellStyle name="Normal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78"/>
  <sheetViews>
    <sheetView showGridLines="0" tabSelected="1" topLeftCell="A352" zoomScaleNormal="100" workbookViewId="0">
      <selection activeCell="B359" sqref="B359"/>
    </sheetView>
  </sheetViews>
  <sheetFormatPr defaultColWidth="8.33203125" defaultRowHeight="15.6" x14ac:dyDescent="0.3"/>
  <cols>
    <col min="1" max="1" width="5.88671875" style="199" customWidth="1"/>
    <col min="2" max="2" width="49" style="81" customWidth="1"/>
    <col min="3" max="3" width="8.6640625" style="79" customWidth="1"/>
    <col min="4" max="5" width="11.33203125" style="123" hidden="1" customWidth="1"/>
    <col min="6" max="6" width="11.33203125" style="123" customWidth="1"/>
    <col min="7" max="7" width="12.109375" style="82" customWidth="1"/>
    <col min="8" max="8" width="8.44140625" style="79" customWidth="1"/>
    <col min="9" max="9" width="8" style="79" customWidth="1"/>
    <col min="10" max="10" width="8.33203125" style="79" customWidth="1"/>
    <col min="11" max="13" width="8.5546875" style="79" customWidth="1"/>
    <col min="14" max="14" width="8" style="79" customWidth="1"/>
    <col min="15" max="15" width="7.44140625" style="79" customWidth="1"/>
    <col min="16" max="16" width="8.5546875" style="79" customWidth="1"/>
    <col min="17" max="17" width="8.33203125" style="79" customWidth="1"/>
    <col min="18" max="18" width="8.44140625" style="79" customWidth="1"/>
    <col min="19" max="19" width="9" style="79" customWidth="1"/>
    <col min="20" max="20" width="13.44140625" style="79" hidden="1" customWidth="1"/>
    <col min="21" max="16384" width="8.33203125" style="79"/>
  </cols>
  <sheetData>
    <row r="1" spans="1:19" x14ac:dyDescent="0.3">
      <c r="A1" s="233" t="s">
        <v>77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33"/>
      <c r="S1" s="233"/>
    </row>
    <row r="2" spans="1:19" x14ac:dyDescent="0.3">
      <c r="A2" s="234" t="s">
        <v>78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</row>
    <row r="3" spans="1:19" ht="6" customHeight="1" x14ac:dyDescent="0.3">
      <c r="A3" s="80"/>
    </row>
    <row r="4" spans="1:19" ht="15.75" customHeight="1" x14ac:dyDescent="0.3">
      <c r="A4" s="235" t="s">
        <v>428</v>
      </c>
      <c r="B4" s="235"/>
      <c r="C4" s="235"/>
      <c r="D4" s="235"/>
      <c r="E4" s="235"/>
      <c r="F4" s="235"/>
      <c r="G4" s="235"/>
      <c r="H4" s="235"/>
      <c r="I4" s="235"/>
      <c r="J4" s="235"/>
      <c r="K4" s="235"/>
      <c r="L4" s="235"/>
      <c r="M4" s="235"/>
      <c r="N4" s="235"/>
      <c r="O4" s="235"/>
      <c r="P4" s="235"/>
      <c r="Q4" s="235"/>
      <c r="R4" s="235"/>
      <c r="S4" s="235"/>
    </row>
    <row r="5" spans="1:19" ht="7.5" customHeight="1" x14ac:dyDescent="0.3">
      <c r="A5" s="80"/>
    </row>
    <row r="6" spans="1:19" ht="24" customHeight="1" x14ac:dyDescent="0.3">
      <c r="A6" s="80" t="s">
        <v>178</v>
      </c>
    </row>
    <row r="7" spans="1:19" ht="12.75" customHeight="1" thickBot="1" x14ac:dyDescent="0.35">
      <c r="A7" s="80"/>
    </row>
    <row r="8" spans="1:19" s="84" customFormat="1" ht="19.5" customHeight="1" x14ac:dyDescent="0.25">
      <c r="A8" s="236" t="s">
        <v>0</v>
      </c>
      <c r="B8" s="238" t="s">
        <v>1</v>
      </c>
      <c r="C8" s="83" t="s">
        <v>180</v>
      </c>
      <c r="D8" s="240" t="s">
        <v>3</v>
      </c>
      <c r="E8" s="243" t="s">
        <v>3</v>
      </c>
      <c r="F8" s="243" t="s">
        <v>3</v>
      </c>
      <c r="G8" s="238" t="s">
        <v>4</v>
      </c>
      <c r="H8" s="238" t="s">
        <v>5</v>
      </c>
      <c r="I8" s="238"/>
      <c r="J8" s="238"/>
      <c r="K8" s="238"/>
      <c r="L8" s="238"/>
      <c r="M8" s="238"/>
      <c r="N8" s="238"/>
      <c r="O8" s="238"/>
      <c r="P8" s="238"/>
      <c r="Q8" s="238"/>
      <c r="R8" s="238"/>
      <c r="S8" s="242"/>
    </row>
    <row r="9" spans="1:19" s="84" customFormat="1" ht="18" customHeight="1" x14ac:dyDescent="0.25">
      <c r="A9" s="237"/>
      <c r="B9" s="239"/>
      <c r="C9" s="85" t="s">
        <v>2</v>
      </c>
      <c r="D9" s="241"/>
      <c r="E9" s="244"/>
      <c r="F9" s="244"/>
      <c r="G9" s="239"/>
      <c r="H9" s="85" t="s">
        <v>6</v>
      </c>
      <c r="I9" s="85" t="s">
        <v>7</v>
      </c>
      <c r="J9" s="85" t="s">
        <v>8</v>
      </c>
      <c r="K9" s="85" t="s">
        <v>9</v>
      </c>
      <c r="L9" s="85" t="s">
        <v>10</v>
      </c>
      <c r="M9" s="85" t="s">
        <v>11</v>
      </c>
      <c r="N9" s="85" t="s">
        <v>12</v>
      </c>
      <c r="O9" s="85" t="s">
        <v>13</v>
      </c>
      <c r="P9" s="85" t="s">
        <v>14</v>
      </c>
      <c r="Q9" s="85" t="s">
        <v>15</v>
      </c>
      <c r="R9" s="85" t="s">
        <v>16</v>
      </c>
      <c r="S9" s="130" t="s">
        <v>17</v>
      </c>
    </row>
    <row r="10" spans="1:19" s="84" customFormat="1" ht="18" customHeight="1" x14ac:dyDescent="0.25">
      <c r="A10" s="197" t="s">
        <v>177</v>
      </c>
      <c r="B10" s="86"/>
      <c r="C10" s="85"/>
      <c r="D10" s="124"/>
      <c r="E10" s="133"/>
      <c r="F10" s="136"/>
      <c r="G10" s="85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</row>
    <row r="11" spans="1:19" x14ac:dyDescent="0.3">
      <c r="A11" s="198"/>
      <c r="B11" s="223" t="s">
        <v>195</v>
      </c>
      <c r="C11" s="224"/>
      <c r="D11" s="220"/>
      <c r="E11" s="220"/>
      <c r="F11" s="220"/>
      <c r="G11" s="221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8"/>
    </row>
    <row r="12" spans="1:19" s="108" customFormat="1" ht="16.5" customHeight="1" x14ac:dyDescent="0.3">
      <c r="A12" s="105">
        <v>1</v>
      </c>
      <c r="B12" s="140" t="s">
        <v>196</v>
      </c>
      <c r="C12" s="141" t="s">
        <v>81</v>
      </c>
      <c r="D12" s="125"/>
      <c r="E12" s="125">
        <v>209.04000000000002</v>
      </c>
      <c r="F12" s="125">
        <f>PRODUCT(H12+I12+J12+K12+L12+M12+N12+O12+P12+Q12+R12+S12)*(E12)</f>
        <v>0</v>
      </c>
      <c r="G12" s="105" t="s">
        <v>176</v>
      </c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7"/>
    </row>
    <row r="13" spans="1:19" s="108" customFormat="1" ht="18" customHeight="1" x14ac:dyDescent="0.3">
      <c r="A13" s="105"/>
      <c r="B13" s="138" t="s">
        <v>197</v>
      </c>
      <c r="C13" s="139"/>
      <c r="D13" s="218"/>
      <c r="E13" s="218"/>
      <c r="F13" s="218"/>
      <c r="G13" s="219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7"/>
    </row>
    <row r="14" spans="1:19" s="108" customFormat="1" ht="14.4" x14ac:dyDescent="0.3">
      <c r="A14" s="105">
        <v>2</v>
      </c>
      <c r="B14" s="140" t="s">
        <v>198</v>
      </c>
      <c r="C14" s="141" t="s">
        <v>82</v>
      </c>
      <c r="D14" s="125"/>
      <c r="E14" s="125">
        <v>65.685000000000002</v>
      </c>
      <c r="F14" s="125">
        <f>PRODUCT(H14+I14+J14+K14+L14+M14+N14+O14+P14+Q14+R14+S14)*(E14)</f>
        <v>0</v>
      </c>
      <c r="G14" s="105" t="s">
        <v>176</v>
      </c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7"/>
    </row>
    <row r="15" spans="1:19" s="108" customFormat="1" ht="14.4" x14ac:dyDescent="0.3">
      <c r="A15" s="105"/>
      <c r="B15" s="142" t="s">
        <v>199</v>
      </c>
      <c r="C15" s="143"/>
      <c r="D15" s="218"/>
      <c r="E15" s="218"/>
      <c r="F15" s="218"/>
      <c r="G15" s="219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7"/>
    </row>
    <row r="16" spans="1:19" s="108" customFormat="1" ht="14.4" x14ac:dyDescent="0.3">
      <c r="A16" s="105">
        <v>3</v>
      </c>
      <c r="B16" s="140" t="s">
        <v>200</v>
      </c>
      <c r="C16" s="141" t="s">
        <v>82</v>
      </c>
      <c r="D16" s="125"/>
      <c r="E16" s="125">
        <v>46.2</v>
      </c>
      <c r="F16" s="125">
        <f>PRODUCT(H16+I16+J16+K16+L16+M16+N16+O16+P16+Q16+R16+S16)*(E16)</f>
        <v>0</v>
      </c>
      <c r="G16" s="105" t="s">
        <v>176</v>
      </c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7"/>
    </row>
    <row r="17" spans="1:19" s="108" customFormat="1" ht="14.4" x14ac:dyDescent="0.3">
      <c r="A17" s="105"/>
      <c r="B17" s="142" t="s">
        <v>201</v>
      </c>
      <c r="C17" s="143"/>
      <c r="D17" s="218"/>
      <c r="E17" s="218"/>
      <c r="F17" s="218"/>
      <c r="G17" s="222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7"/>
    </row>
    <row r="18" spans="1:19" s="108" customFormat="1" ht="14.4" x14ac:dyDescent="0.3">
      <c r="A18" s="105">
        <v>4</v>
      </c>
      <c r="B18" s="140" t="s">
        <v>202</v>
      </c>
      <c r="C18" s="141" t="s">
        <v>80</v>
      </c>
      <c r="D18" s="125"/>
      <c r="E18" s="125">
        <v>1271.73</v>
      </c>
      <c r="F18" s="125">
        <f>PRODUCT(H18+I18+J18+K18+L18+M18+N18+O18+P18+Q18+R18+S18)*(E18)</f>
        <v>0</v>
      </c>
      <c r="G18" s="105" t="s">
        <v>176</v>
      </c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7"/>
    </row>
    <row r="19" spans="1:19" s="108" customFormat="1" ht="14.4" x14ac:dyDescent="0.3">
      <c r="A19" s="200">
        <v>5</v>
      </c>
      <c r="B19" s="140" t="s">
        <v>203</v>
      </c>
      <c r="C19" s="141" t="s">
        <v>83</v>
      </c>
      <c r="D19" s="125"/>
      <c r="E19" s="125">
        <v>331.5</v>
      </c>
      <c r="F19" s="125">
        <f>PRODUCT(H19+I19+J19+K19+L19+M19+N19+O19+P19+Q19+R19+S19)*(E19)</f>
        <v>0</v>
      </c>
      <c r="G19" s="105" t="s">
        <v>176</v>
      </c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7"/>
    </row>
    <row r="20" spans="1:19" s="108" customFormat="1" ht="14.4" x14ac:dyDescent="0.3">
      <c r="A20" s="105">
        <v>6</v>
      </c>
      <c r="B20" s="140" t="s">
        <v>204</v>
      </c>
      <c r="C20" s="141" t="s">
        <v>83</v>
      </c>
      <c r="D20" s="125">
        <v>700</v>
      </c>
      <c r="E20" s="125">
        <v>312.78000000000003</v>
      </c>
      <c r="F20" s="125">
        <f>PRODUCT(H20+I20+J20+K20+L20+M20+N20+O20+P20+Q20+R20+S20)*(E20)</f>
        <v>0</v>
      </c>
      <c r="G20" s="105" t="s">
        <v>176</v>
      </c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7"/>
    </row>
    <row r="21" spans="1:19" s="108" customFormat="1" ht="14.4" x14ac:dyDescent="0.3">
      <c r="A21" s="105"/>
      <c r="B21" s="142" t="s">
        <v>205</v>
      </c>
      <c r="C21" s="143"/>
      <c r="D21" s="218">
        <v>90</v>
      </c>
      <c r="E21" s="218"/>
      <c r="F21" s="218"/>
      <c r="G21" s="219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7"/>
    </row>
    <row r="22" spans="1:19" s="108" customFormat="1" ht="13.2" x14ac:dyDescent="0.3">
      <c r="A22" s="105">
        <v>7</v>
      </c>
      <c r="B22" s="144" t="s">
        <v>206</v>
      </c>
      <c r="C22" s="145" t="s">
        <v>84</v>
      </c>
      <c r="D22" s="125">
        <v>50</v>
      </c>
      <c r="E22" s="125">
        <v>125.58</v>
      </c>
      <c r="F22" s="125">
        <f>PRODUCT(H22+I22+J22+K22+L22+M22+N22+O22+P22+Q22+R22+S22)*(E22)</f>
        <v>0</v>
      </c>
      <c r="G22" s="105" t="s">
        <v>176</v>
      </c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7"/>
    </row>
    <row r="23" spans="1:19" s="108" customFormat="1" ht="13.2" x14ac:dyDescent="0.3">
      <c r="A23" s="105">
        <v>8</v>
      </c>
      <c r="B23" s="146" t="s">
        <v>207</v>
      </c>
      <c r="C23" s="147" t="s">
        <v>83</v>
      </c>
      <c r="D23" s="125">
        <v>200</v>
      </c>
      <c r="E23" s="125">
        <v>1023.36</v>
      </c>
      <c r="F23" s="125">
        <f>PRODUCT(H23+I23+J23+K23+L23+M23+N23+O23+P23+Q23+R23+S23)*(E23)</f>
        <v>0</v>
      </c>
      <c r="G23" s="105" t="s">
        <v>176</v>
      </c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07"/>
    </row>
    <row r="24" spans="1:19" s="108" customFormat="1" ht="15.75" customHeight="1" x14ac:dyDescent="0.3">
      <c r="A24" s="105">
        <v>9</v>
      </c>
      <c r="B24" s="148" t="s">
        <v>208</v>
      </c>
      <c r="C24" s="149" t="s">
        <v>83</v>
      </c>
      <c r="D24" s="125">
        <v>210</v>
      </c>
      <c r="E24" s="125">
        <v>1544.3999999999999</v>
      </c>
      <c r="F24" s="125">
        <f>PRODUCT(H24+I24+J24+K24+L24+M24+N24+O24+P24+Q24+R24+S24)*(E24)</f>
        <v>0</v>
      </c>
      <c r="G24" s="105" t="s">
        <v>176</v>
      </c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7"/>
    </row>
    <row r="25" spans="1:19" s="108" customFormat="1" ht="13.2" x14ac:dyDescent="0.3">
      <c r="A25" s="105">
        <v>10</v>
      </c>
      <c r="B25" s="148" t="s">
        <v>209</v>
      </c>
      <c r="C25" s="149" t="s">
        <v>83</v>
      </c>
      <c r="D25" s="125">
        <v>70</v>
      </c>
      <c r="E25" s="125">
        <v>2293.1999999999998</v>
      </c>
      <c r="F25" s="125">
        <f t="shared" ref="F25:F90" si="0">PRODUCT(H25+I25+J25+K25+L25+M25+N25+O25+P25+Q25+R25+S25)*(E25)</f>
        <v>0</v>
      </c>
      <c r="G25" s="105" t="s">
        <v>176</v>
      </c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107"/>
    </row>
    <row r="26" spans="1:19" s="211" customFormat="1" ht="13.2" x14ac:dyDescent="0.3">
      <c r="A26" s="207">
        <v>11</v>
      </c>
      <c r="B26" s="150" t="s">
        <v>210</v>
      </c>
      <c r="C26" s="151" t="s">
        <v>83</v>
      </c>
      <c r="D26" s="208">
        <v>30</v>
      </c>
      <c r="E26" s="208">
        <v>1359.54</v>
      </c>
      <c r="F26" s="125">
        <f t="shared" si="0"/>
        <v>0</v>
      </c>
      <c r="G26" s="207" t="s">
        <v>176</v>
      </c>
      <c r="H26" s="209"/>
      <c r="I26" s="209"/>
      <c r="J26" s="209"/>
      <c r="K26" s="209"/>
      <c r="L26" s="209"/>
      <c r="M26" s="209"/>
      <c r="N26" s="209"/>
      <c r="O26" s="209"/>
      <c r="P26" s="209"/>
      <c r="Q26" s="209"/>
      <c r="R26" s="209"/>
      <c r="S26" s="210"/>
    </row>
    <row r="27" spans="1:19" s="108" customFormat="1" ht="13.2" x14ac:dyDescent="0.3">
      <c r="A27" s="105">
        <v>12</v>
      </c>
      <c r="B27" s="150" t="s">
        <v>211</v>
      </c>
      <c r="C27" s="151" t="s">
        <v>83</v>
      </c>
      <c r="D27" s="125">
        <v>45</v>
      </c>
      <c r="E27" s="125">
        <v>1326</v>
      </c>
      <c r="F27" s="125">
        <f t="shared" si="0"/>
        <v>0</v>
      </c>
      <c r="G27" s="105" t="s">
        <v>176</v>
      </c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7"/>
    </row>
    <row r="28" spans="1:19" s="108" customFormat="1" ht="13.2" x14ac:dyDescent="0.3">
      <c r="A28" s="105">
        <v>13</v>
      </c>
      <c r="B28" s="150" t="s">
        <v>212</v>
      </c>
      <c r="C28" s="151" t="s">
        <v>83</v>
      </c>
      <c r="D28" s="125">
        <v>45</v>
      </c>
      <c r="E28" s="125">
        <v>2262</v>
      </c>
      <c r="F28" s="125">
        <f t="shared" si="0"/>
        <v>0</v>
      </c>
      <c r="G28" s="105" t="s">
        <v>176</v>
      </c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7"/>
    </row>
    <row r="29" spans="1:19" s="108" customFormat="1" ht="13.2" x14ac:dyDescent="0.3">
      <c r="A29" s="105">
        <v>14</v>
      </c>
      <c r="B29" s="152" t="s">
        <v>213</v>
      </c>
      <c r="C29" s="153" t="s">
        <v>86</v>
      </c>
      <c r="D29" s="125">
        <v>10</v>
      </c>
      <c r="E29" s="125">
        <v>1192.44</v>
      </c>
      <c r="F29" s="125">
        <f t="shared" si="0"/>
        <v>0</v>
      </c>
      <c r="G29" s="105" t="s">
        <v>176</v>
      </c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7"/>
    </row>
    <row r="30" spans="1:19" s="108" customFormat="1" ht="13.2" x14ac:dyDescent="0.3">
      <c r="A30" s="105">
        <v>15</v>
      </c>
      <c r="B30" s="154" t="s">
        <v>214</v>
      </c>
      <c r="C30" s="155" t="s">
        <v>88</v>
      </c>
      <c r="D30" s="125">
        <v>12</v>
      </c>
      <c r="E30" s="125">
        <v>55.59</v>
      </c>
      <c r="F30" s="125">
        <f t="shared" si="0"/>
        <v>0</v>
      </c>
      <c r="G30" s="105" t="s">
        <v>176</v>
      </c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7"/>
    </row>
    <row r="31" spans="1:19" s="108" customFormat="1" ht="13.2" x14ac:dyDescent="0.3">
      <c r="A31" s="105">
        <v>16</v>
      </c>
      <c r="B31" s="154" t="s">
        <v>215</v>
      </c>
      <c r="C31" s="155" t="s">
        <v>88</v>
      </c>
      <c r="D31" s="125">
        <v>20</v>
      </c>
      <c r="E31" s="125">
        <v>88.92</v>
      </c>
      <c r="F31" s="125">
        <f t="shared" si="0"/>
        <v>0</v>
      </c>
      <c r="G31" s="105" t="s">
        <v>176</v>
      </c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7"/>
    </row>
    <row r="32" spans="1:19" s="108" customFormat="1" ht="13.2" x14ac:dyDescent="0.3">
      <c r="A32" s="105">
        <v>17</v>
      </c>
      <c r="B32" s="154" t="s">
        <v>216</v>
      </c>
      <c r="C32" s="155" t="s">
        <v>88</v>
      </c>
      <c r="D32" s="125">
        <v>40</v>
      </c>
      <c r="E32" s="125">
        <v>71.594999999999999</v>
      </c>
      <c r="F32" s="125">
        <f t="shared" si="0"/>
        <v>0</v>
      </c>
      <c r="G32" s="105" t="s">
        <v>176</v>
      </c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7"/>
    </row>
    <row r="33" spans="1:19" s="108" customFormat="1" ht="13.2" x14ac:dyDescent="0.3">
      <c r="A33" s="105">
        <v>18</v>
      </c>
      <c r="B33" s="154" t="s">
        <v>217</v>
      </c>
      <c r="C33" s="155" t="s">
        <v>79</v>
      </c>
      <c r="D33" s="125">
        <v>35</v>
      </c>
      <c r="E33" s="125">
        <v>18.059999999999999</v>
      </c>
      <c r="F33" s="125">
        <f t="shared" si="0"/>
        <v>0</v>
      </c>
      <c r="G33" s="105" t="s">
        <v>176</v>
      </c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7"/>
    </row>
    <row r="34" spans="1:19" s="108" customFormat="1" ht="15.75" customHeight="1" x14ac:dyDescent="0.3">
      <c r="A34" s="105">
        <v>19</v>
      </c>
      <c r="B34" s="156" t="s">
        <v>89</v>
      </c>
      <c r="C34" s="157" t="s">
        <v>90</v>
      </c>
      <c r="D34" s="125">
        <v>70</v>
      </c>
      <c r="E34" s="125">
        <v>255.84</v>
      </c>
      <c r="F34" s="125">
        <f t="shared" si="0"/>
        <v>0</v>
      </c>
      <c r="G34" s="105" t="s">
        <v>176</v>
      </c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7"/>
    </row>
    <row r="35" spans="1:19" s="108" customFormat="1" ht="13.2" x14ac:dyDescent="0.3">
      <c r="A35" s="105">
        <v>20</v>
      </c>
      <c r="B35" s="158" t="s">
        <v>91</v>
      </c>
      <c r="C35" s="159" t="s">
        <v>90</v>
      </c>
      <c r="D35" s="125">
        <v>70</v>
      </c>
      <c r="E35" s="125">
        <v>272.13</v>
      </c>
      <c r="F35" s="125">
        <f t="shared" si="0"/>
        <v>0</v>
      </c>
      <c r="G35" s="105" t="s">
        <v>176</v>
      </c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7"/>
    </row>
    <row r="36" spans="1:19" s="108" customFormat="1" ht="13.2" x14ac:dyDescent="0.3">
      <c r="A36" s="105">
        <v>21</v>
      </c>
      <c r="B36" s="158" t="s">
        <v>218</v>
      </c>
      <c r="C36" s="159" t="s">
        <v>90</v>
      </c>
      <c r="D36" s="125">
        <v>390</v>
      </c>
      <c r="E36" s="125">
        <v>192.66</v>
      </c>
      <c r="F36" s="125">
        <f t="shared" si="0"/>
        <v>0</v>
      </c>
      <c r="G36" s="105" t="s">
        <v>176</v>
      </c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106"/>
      <c r="S36" s="107"/>
    </row>
    <row r="37" spans="1:19" s="108" customFormat="1" ht="13.2" x14ac:dyDescent="0.3">
      <c r="A37" s="105">
        <v>22</v>
      </c>
      <c r="B37" s="160" t="s">
        <v>219</v>
      </c>
      <c r="C37" s="161" t="s">
        <v>90</v>
      </c>
      <c r="D37" s="125">
        <v>510</v>
      </c>
      <c r="E37" s="125">
        <v>254.10000000000002</v>
      </c>
      <c r="F37" s="125">
        <f t="shared" si="0"/>
        <v>0</v>
      </c>
      <c r="G37" s="105" t="s">
        <v>176</v>
      </c>
      <c r="H37" s="106"/>
      <c r="I37" s="106"/>
      <c r="J37" s="106"/>
      <c r="K37" s="106"/>
      <c r="L37" s="106"/>
      <c r="M37" s="106"/>
      <c r="N37" s="106"/>
      <c r="O37" s="106"/>
      <c r="P37" s="106"/>
      <c r="Q37" s="106"/>
      <c r="R37" s="106"/>
      <c r="S37" s="107"/>
    </row>
    <row r="38" spans="1:19" s="108" customFormat="1" ht="13.2" x14ac:dyDescent="0.3">
      <c r="A38" s="105">
        <v>23</v>
      </c>
      <c r="B38" s="154" t="s">
        <v>220</v>
      </c>
      <c r="C38" s="155" t="s">
        <v>88</v>
      </c>
      <c r="D38" s="125">
        <v>630</v>
      </c>
      <c r="E38" s="125">
        <v>43.68</v>
      </c>
      <c r="F38" s="125">
        <f t="shared" si="0"/>
        <v>0</v>
      </c>
      <c r="G38" s="105" t="s">
        <v>176</v>
      </c>
      <c r="H38" s="106"/>
      <c r="I38" s="106"/>
      <c r="J38" s="106"/>
      <c r="K38" s="106"/>
      <c r="L38" s="106"/>
      <c r="M38" s="106"/>
      <c r="N38" s="106"/>
      <c r="O38" s="106"/>
      <c r="P38" s="106"/>
      <c r="Q38" s="106"/>
      <c r="R38" s="106"/>
      <c r="S38" s="107"/>
    </row>
    <row r="39" spans="1:19" s="108" customFormat="1" ht="13.2" x14ac:dyDescent="0.3">
      <c r="A39" s="105">
        <v>24</v>
      </c>
      <c r="B39" s="154" t="s">
        <v>221</v>
      </c>
      <c r="C39" s="155" t="s">
        <v>90</v>
      </c>
      <c r="D39" s="125">
        <v>30</v>
      </c>
      <c r="E39" s="125">
        <v>152.565</v>
      </c>
      <c r="F39" s="125">
        <f t="shared" si="0"/>
        <v>0</v>
      </c>
      <c r="G39" s="105" t="s">
        <v>176</v>
      </c>
      <c r="H39" s="106"/>
      <c r="I39" s="106"/>
      <c r="J39" s="106"/>
      <c r="K39" s="106"/>
      <c r="L39" s="106"/>
      <c r="M39" s="106"/>
      <c r="N39" s="106"/>
      <c r="O39" s="106"/>
      <c r="P39" s="106"/>
      <c r="Q39" s="106"/>
      <c r="R39" s="106"/>
      <c r="S39" s="107"/>
    </row>
    <row r="40" spans="1:19" s="211" customFormat="1" ht="13.2" x14ac:dyDescent="0.3">
      <c r="A40" s="207">
        <v>25</v>
      </c>
      <c r="B40" s="213" t="s">
        <v>222</v>
      </c>
      <c r="C40" s="214" t="s">
        <v>80</v>
      </c>
      <c r="D40" s="208">
        <v>510</v>
      </c>
      <c r="E40" s="208">
        <v>83.460000000000008</v>
      </c>
      <c r="F40" s="125">
        <f t="shared" si="0"/>
        <v>0</v>
      </c>
      <c r="G40" s="207" t="s">
        <v>176</v>
      </c>
      <c r="H40" s="209"/>
      <c r="I40" s="209"/>
      <c r="J40" s="209"/>
      <c r="K40" s="209"/>
      <c r="L40" s="209"/>
      <c r="M40" s="209"/>
      <c r="N40" s="209"/>
      <c r="O40" s="209"/>
      <c r="P40" s="209"/>
      <c r="Q40" s="209"/>
      <c r="R40" s="209"/>
      <c r="S40" s="210"/>
    </row>
    <row r="41" spans="1:19" s="108" customFormat="1" ht="13.2" x14ac:dyDescent="0.3">
      <c r="A41" s="105">
        <v>26</v>
      </c>
      <c r="B41" s="154" t="s">
        <v>223</v>
      </c>
      <c r="C41" s="155" t="s">
        <v>92</v>
      </c>
      <c r="D41" s="125">
        <v>570</v>
      </c>
      <c r="E41" s="125">
        <v>106.08</v>
      </c>
      <c r="F41" s="125">
        <f t="shared" si="0"/>
        <v>0</v>
      </c>
      <c r="G41" s="105" t="s">
        <v>176</v>
      </c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  <c r="S41" s="107"/>
    </row>
    <row r="42" spans="1:19" s="108" customFormat="1" ht="13.2" x14ac:dyDescent="0.3">
      <c r="A42" s="105">
        <v>27</v>
      </c>
      <c r="B42" s="162" t="s">
        <v>224</v>
      </c>
      <c r="C42" s="163" t="s">
        <v>92</v>
      </c>
      <c r="D42" s="125">
        <v>13</v>
      </c>
      <c r="E42" s="125">
        <v>152.88</v>
      </c>
      <c r="F42" s="125">
        <f t="shared" si="0"/>
        <v>0</v>
      </c>
      <c r="G42" s="105" t="s">
        <v>176</v>
      </c>
      <c r="H42" s="106"/>
      <c r="I42" s="106"/>
      <c r="J42" s="106"/>
      <c r="K42" s="106"/>
      <c r="L42" s="106"/>
      <c r="M42" s="106"/>
      <c r="N42" s="106"/>
      <c r="O42" s="106"/>
      <c r="P42" s="106"/>
      <c r="Q42" s="106"/>
      <c r="R42" s="106"/>
      <c r="S42" s="107"/>
    </row>
    <row r="43" spans="1:19" s="108" customFormat="1" ht="13.2" x14ac:dyDescent="0.3">
      <c r="A43" s="105">
        <v>28</v>
      </c>
      <c r="B43" s="164" t="s">
        <v>225</v>
      </c>
      <c r="C43" s="165" t="s">
        <v>84</v>
      </c>
      <c r="D43" s="125">
        <v>5</v>
      </c>
      <c r="E43" s="125">
        <v>131.10000000000002</v>
      </c>
      <c r="F43" s="125">
        <f t="shared" si="0"/>
        <v>0</v>
      </c>
      <c r="G43" s="105" t="s">
        <v>176</v>
      </c>
      <c r="H43" s="106"/>
      <c r="I43" s="106"/>
      <c r="J43" s="106"/>
      <c r="K43" s="106"/>
      <c r="L43" s="106"/>
      <c r="M43" s="106"/>
      <c r="N43" s="106"/>
      <c r="O43" s="106"/>
      <c r="P43" s="106"/>
      <c r="Q43" s="106"/>
      <c r="R43" s="106"/>
      <c r="S43" s="107"/>
    </row>
    <row r="44" spans="1:19" s="108" customFormat="1" ht="14.4" x14ac:dyDescent="0.3">
      <c r="A44" s="105"/>
      <c r="B44" s="142" t="s">
        <v>226</v>
      </c>
      <c r="C44" s="143"/>
      <c r="D44" s="125">
        <v>60</v>
      </c>
      <c r="E44" s="218"/>
      <c r="F44" s="218"/>
      <c r="G44" s="219"/>
      <c r="H44" s="106"/>
      <c r="I44" s="106"/>
      <c r="J44" s="106"/>
      <c r="K44" s="106"/>
      <c r="L44" s="106"/>
      <c r="M44" s="106"/>
      <c r="N44" s="106"/>
      <c r="O44" s="106"/>
      <c r="P44" s="106"/>
      <c r="Q44" s="106"/>
      <c r="R44" s="106"/>
      <c r="S44" s="107"/>
    </row>
    <row r="45" spans="1:19" s="108" customFormat="1" ht="15" customHeight="1" x14ac:dyDescent="0.3">
      <c r="A45" s="105">
        <v>29</v>
      </c>
      <c r="B45" s="144" t="s">
        <v>227</v>
      </c>
      <c r="C45" s="141" t="s">
        <v>84</v>
      </c>
      <c r="D45" s="125">
        <v>75</v>
      </c>
      <c r="E45" s="125">
        <v>29.594999999999999</v>
      </c>
      <c r="F45" s="125">
        <f t="shared" si="0"/>
        <v>0</v>
      </c>
      <c r="G45" s="105" t="s">
        <v>176</v>
      </c>
      <c r="H45" s="106"/>
      <c r="I45" s="106"/>
      <c r="J45" s="106"/>
      <c r="K45" s="106"/>
      <c r="L45" s="106"/>
      <c r="M45" s="106"/>
      <c r="N45" s="106"/>
      <c r="O45" s="106"/>
      <c r="P45" s="106"/>
      <c r="Q45" s="106"/>
      <c r="R45" s="106"/>
      <c r="S45" s="107"/>
    </row>
    <row r="46" spans="1:19" s="108" customFormat="1" ht="14.4" x14ac:dyDescent="0.3">
      <c r="A46" s="105">
        <v>30</v>
      </c>
      <c r="B46" s="154" t="s">
        <v>228</v>
      </c>
      <c r="C46" s="141" t="s">
        <v>84</v>
      </c>
      <c r="D46" s="125">
        <v>15</v>
      </c>
      <c r="E46" s="125">
        <v>29.594999999999999</v>
      </c>
      <c r="F46" s="125">
        <f t="shared" si="0"/>
        <v>0</v>
      </c>
      <c r="G46" s="105" t="s">
        <v>176</v>
      </c>
      <c r="H46" s="106"/>
      <c r="I46" s="106"/>
      <c r="J46" s="106"/>
      <c r="K46" s="106"/>
      <c r="L46" s="106"/>
      <c r="M46" s="106"/>
      <c r="N46" s="106"/>
      <c r="O46" s="106"/>
      <c r="P46" s="106"/>
      <c r="Q46" s="106"/>
      <c r="R46" s="106"/>
      <c r="S46" s="107"/>
    </row>
    <row r="47" spans="1:19" s="108" customFormat="1" ht="18" customHeight="1" x14ac:dyDescent="0.3">
      <c r="A47" s="105">
        <v>31</v>
      </c>
      <c r="B47" s="164" t="s">
        <v>229</v>
      </c>
      <c r="C47" s="141" t="s">
        <v>84</v>
      </c>
      <c r="D47" s="125">
        <v>18</v>
      </c>
      <c r="E47" s="125">
        <v>144.30000000000001</v>
      </c>
      <c r="F47" s="125">
        <f t="shared" si="0"/>
        <v>0</v>
      </c>
      <c r="G47" s="105" t="s">
        <v>176</v>
      </c>
      <c r="H47" s="106"/>
      <c r="I47" s="106"/>
      <c r="J47" s="106"/>
      <c r="K47" s="106"/>
      <c r="L47" s="106"/>
      <c r="M47" s="106"/>
      <c r="N47" s="106"/>
      <c r="O47" s="106"/>
      <c r="P47" s="106"/>
      <c r="Q47" s="106"/>
      <c r="R47" s="106"/>
      <c r="S47" s="107"/>
    </row>
    <row r="48" spans="1:19" s="108" customFormat="1" ht="14.4" x14ac:dyDescent="0.3">
      <c r="A48" s="105"/>
      <c r="B48" s="142" t="s">
        <v>230</v>
      </c>
      <c r="C48" s="143"/>
      <c r="D48" s="125">
        <v>240</v>
      </c>
      <c r="E48" s="218"/>
      <c r="F48" s="218"/>
      <c r="G48" s="219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7"/>
    </row>
    <row r="49" spans="1:19" s="108" customFormat="1" ht="13.2" x14ac:dyDescent="0.3">
      <c r="A49" s="105">
        <v>32</v>
      </c>
      <c r="B49" s="144" t="s">
        <v>231</v>
      </c>
      <c r="C49" s="145" t="s">
        <v>87</v>
      </c>
      <c r="D49" s="125">
        <v>300</v>
      </c>
      <c r="E49" s="125">
        <v>93.15</v>
      </c>
      <c r="F49" s="125">
        <f t="shared" si="0"/>
        <v>0</v>
      </c>
      <c r="G49" s="105" t="s">
        <v>176</v>
      </c>
      <c r="H49" s="106"/>
      <c r="I49" s="106"/>
      <c r="J49" s="106"/>
      <c r="K49" s="106"/>
      <c r="L49" s="106"/>
      <c r="M49" s="106"/>
      <c r="N49" s="106"/>
      <c r="O49" s="106"/>
      <c r="P49" s="106"/>
      <c r="Q49" s="106"/>
      <c r="R49" s="106"/>
      <c r="S49" s="107"/>
    </row>
    <row r="50" spans="1:19" s="108" customFormat="1" ht="13.2" x14ac:dyDescent="0.3">
      <c r="A50" s="105">
        <v>33</v>
      </c>
      <c r="B50" s="154" t="s">
        <v>232</v>
      </c>
      <c r="C50" s="155" t="s">
        <v>83</v>
      </c>
      <c r="D50" s="125">
        <v>170</v>
      </c>
      <c r="E50" s="125">
        <v>29.64</v>
      </c>
      <c r="F50" s="125">
        <f t="shared" si="0"/>
        <v>0</v>
      </c>
      <c r="G50" s="105" t="s">
        <v>176</v>
      </c>
      <c r="H50" s="106"/>
      <c r="I50" s="106"/>
      <c r="J50" s="106"/>
      <c r="K50" s="106"/>
      <c r="L50" s="106"/>
      <c r="M50" s="106"/>
      <c r="N50" s="106"/>
      <c r="O50" s="106"/>
      <c r="P50" s="106"/>
      <c r="Q50" s="106"/>
      <c r="R50" s="106"/>
      <c r="S50" s="107"/>
    </row>
    <row r="51" spans="1:19" s="108" customFormat="1" ht="13.2" x14ac:dyDescent="0.3">
      <c r="A51" s="105">
        <v>34</v>
      </c>
      <c r="B51" s="154" t="s">
        <v>233</v>
      </c>
      <c r="C51" s="155" t="s">
        <v>83</v>
      </c>
      <c r="D51" s="125">
        <v>210</v>
      </c>
      <c r="E51" s="125">
        <v>33.825000000000003</v>
      </c>
      <c r="F51" s="125">
        <f t="shared" si="0"/>
        <v>0</v>
      </c>
      <c r="G51" s="105" t="s">
        <v>176</v>
      </c>
      <c r="H51" s="106"/>
      <c r="I51" s="106"/>
      <c r="J51" s="106"/>
      <c r="K51" s="106"/>
      <c r="L51" s="106"/>
      <c r="M51" s="106"/>
      <c r="N51" s="106"/>
      <c r="O51" s="106"/>
      <c r="P51" s="106"/>
      <c r="Q51" s="106"/>
      <c r="R51" s="106"/>
      <c r="S51" s="107"/>
    </row>
    <row r="52" spans="1:19" s="108" customFormat="1" ht="14.25" customHeight="1" x14ac:dyDescent="0.3">
      <c r="A52" s="105">
        <v>35</v>
      </c>
      <c r="B52" s="154" t="s">
        <v>234</v>
      </c>
      <c r="C52" s="166" t="s">
        <v>80</v>
      </c>
      <c r="D52" s="125">
        <v>750</v>
      </c>
      <c r="E52" s="125">
        <v>28.005000000000003</v>
      </c>
      <c r="F52" s="125">
        <f t="shared" si="0"/>
        <v>0</v>
      </c>
      <c r="G52" s="105" t="s">
        <v>176</v>
      </c>
      <c r="H52" s="106"/>
      <c r="I52" s="106"/>
      <c r="J52" s="106"/>
      <c r="K52" s="106"/>
      <c r="L52" s="106"/>
      <c r="M52" s="106"/>
      <c r="N52" s="106"/>
      <c r="O52" s="106"/>
      <c r="P52" s="106"/>
      <c r="Q52" s="106"/>
      <c r="R52" s="106"/>
      <c r="S52" s="107"/>
    </row>
    <row r="53" spans="1:19" s="108" customFormat="1" ht="13.2" x14ac:dyDescent="0.3">
      <c r="A53" s="105">
        <v>36</v>
      </c>
      <c r="B53" s="154" t="s">
        <v>235</v>
      </c>
      <c r="C53" s="155" t="s">
        <v>80</v>
      </c>
      <c r="D53" s="125">
        <v>180</v>
      </c>
      <c r="E53" s="125">
        <v>81.900000000000006</v>
      </c>
      <c r="F53" s="125">
        <f t="shared" si="0"/>
        <v>0</v>
      </c>
      <c r="G53" s="105" t="s">
        <v>176</v>
      </c>
      <c r="H53" s="106"/>
      <c r="I53" s="106"/>
      <c r="J53" s="106"/>
      <c r="K53" s="106"/>
      <c r="L53" s="106"/>
      <c r="M53" s="106"/>
      <c r="N53" s="106"/>
      <c r="O53" s="106"/>
      <c r="P53" s="106"/>
      <c r="Q53" s="106"/>
      <c r="R53" s="106"/>
      <c r="S53" s="107"/>
    </row>
    <row r="54" spans="1:19" s="108" customFormat="1" ht="13.2" x14ac:dyDescent="0.3">
      <c r="A54" s="105">
        <v>37</v>
      </c>
      <c r="B54" s="162" t="s">
        <v>236</v>
      </c>
      <c r="C54" s="163" t="s">
        <v>80</v>
      </c>
      <c r="D54" s="125">
        <v>210</v>
      </c>
      <c r="E54" s="125">
        <v>159.89999999999998</v>
      </c>
      <c r="F54" s="125">
        <f t="shared" si="0"/>
        <v>0</v>
      </c>
      <c r="G54" s="105" t="s">
        <v>176</v>
      </c>
      <c r="H54" s="106"/>
      <c r="I54" s="106"/>
      <c r="J54" s="106"/>
      <c r="K54" s="106"/>
      <c r="L54" s="106"/>
      <c r="M54" s="106"/>
      <c r="N54" s="106"/>
      <c r="O54" s="106"/>
      <c r="P54" s="106"/>
      <c r="Q54" s="106"/>
      <c r="R54" s="106"/>
      <c r="S54" s="107"/>
    </row>
    <row r="55" spans="1:19" s="108" customFormat="1" ht="13.2" x14ac:dyDescent="0.3">
      <c r="A55" s="105">
        <v>38</v>
      </c>
      <c r="B55" s="154" t="s">
        <v>237</v>
      </c>
      <c r="C55" s="155" t="s">
        <v>80</v>
      </c>
      <c r="D55" s="125">
        <v>50</v>
      </c>
      <c r="E55" s="125">
        <v>29.954999999999998</v>
      </c>
      <c r="F55" s="125">
        <f t="shared" si="0"/>
        <v>0</v>
      </c>
      <c r="G55" s="105" t="s">
        <v>176</v>
      </c>
      <c r="H55" s="106"/>
      <c r="I55" s="106"/>
      <c r="J55" s="106"/>
      <c r="K55" s="106"/>
      <c r="L55" s="106"/>
      <c r="M55" s="106"/>
      <c r="N55" s="106"/>
      <c r="O55" s="106"/>
      <c r="P55" s="106"/>
      <c r="Q55" s="106"/>
      <c r="R55" s="106"/>
      <c r="S55" s="107"/>
    </row>
    <row r="56" spans="1:19" s="108" customFormat="1" ht="15.75" customHeight="1" x14ac:dyDescent="0.3">
      <c r="A56" s="105">
        <v>39</v>
      </c>
      <c r="B56" s="154" t="s">
        <v>238</v>
      </c>
      <c r="C56" s="155" t="s">
        <v>80</v>
      </c>
      <c r="D56" s="125">
        <v>50</v>
      </c>
      <c r="E56" s="125">
        <v>15.135</v>
      </c>
      <c r="F56" s="125">
        <f t="shared" si="0"/>
        <v>0</v>
      </c>
      <c r="G56" s="105" t="s">
        <v>176</v>
      </c>
      <c r="H56" s="106"/>
      <c r="I56" s="106"/>
      <c r="J56" s="106"/>
      <c r="K56" s="106"/>
      <c r="L56" s="106"/>
      <c r="M56" s="106"/>
      <c r="N56" s="106"/>
      <c r="O56" s="106"/>
      <c r="P56" s="106"/>
      <c r="Q56" s="106"/>
      <c r="R56" s="106"/>
      <c r="S56" s="107"/>
    </row>
    <row r="57" spans="1:19" s="108" customFormat="1" ht="13.2" x14ac:dyDescent="0.3">
      <c r="A57" s="105">
        <v>40</v>
      </c>
      <c r="B57" s="154" t="s">
        <v>239</v>
      </c>
      <c r="C57" s="155" t="s">
        <v>80</v>
      </c>
      <c r="D57" s="125">
        <v>545</v>
      </c>
      <c r="E57" s="125">
        <v>29.954999999999998</v>
      </c>
      <c r="F57" s="125">
        <f t="shared" si="0"/>
        <v>0</v>
      </c>
      <c r="G57" s="105" t="s">
        <v>176</v>
      </c>
      <c r="H57" s="106"/>
      <c r="I57" s="106"/>
      <c r="J57" s="106"/>
      <c r="K57" s="106"/>
      <c r="L57" s="106"/>
      <c r="M57" s="106"/>
      <c r="N57" s="106"/>
      <c r="O57" s="106"/>
      <c r="P57" s="106"/>
      <c r="Q57" s="106"/>
      <c r="R57" s="106"/>
      <c r="S57" s="107"/>
    </row>
    <row r="58" spans="1:19" s="108" customFormat="1" ht="13.2" x14ac:dyDescent="0.3">
      <c r="A58" s="105">
        <v>41</v>
      </c>
      <c r="B58" s="154" t="s">
        <v>240</v>
      </c>
      <c r="C58" s="155" t="s">
        <v>80</v>
      </c>
      <c r="D58" s="125">
        <v>38</v>
      </c>
      <c r="E58" s="125">
        <v>87.36</v>
      </c>
      <c r="F58" s="125">
        <f t="shared" si="0"/>
        <v>0</v>
      </c>
      <c r="G58" s="105" t="s">
        <v>176</v>
      </c>
      <c r="H58" s="106"/>
      <c r="I58" s="106"/>
      <c r="J58" s="106"/>
      <c r="K58" s="106"/>
      <c r="L58" s="106"/>
      <c r="M58" s="106"/>
      <c r="N58" s="106"/>
      <c r="O58" s="106"/>
      <c r="P58" s="106"/>
      <c r="Q58" s="106"/>
      <c r="R58" s="106"/>
      <c r="S58" s="107"/>
    </row>
    <row r="59" spans="1:19" s="108" customFormat="1" ht="14.4" x14ac:dyDescent="0.3">
      <c r="A59" s="105"/>
      <c r="B59" s="142" t="s">
        <v>241</v>
      </c>
      <c r="C59" s="143"/>
      <c r="D59" s="125">
        <v>40</v>
      </c>
      <c r="E59" s="218"/>
      <c r="F59" s="218"/>
      <c r="G59" s="219"/>
      <c r="H59" s="106"/>
      <c r="I59" s="106"/>
      <c r="J59" s="106"/>
      <c r="K59" s="106"/>
      <c r="L59" s="106"/>
      <c r="M59" s="106"/>
      <c r="N59" s="106"/>
      <c r="O59" s="106"/>
      <c r="P59" s="106"/>
      <c r="Q59" s="106"/>
      <c r="R59" s="106"/>
      <c r="S59" s="107"/>
    </row>
    <row r="60" spans="1:19" s="108" customFormat="1" ht="13.2" x14ac:dyDescent="0.3">
      <c r="A60" s="105">
        <v>42</v>
      </c>
      <c r="B60" s="167" t="s">
        <v>242</v>
      </c>
      <c r="C60" s="151" t="s">
        <v>97</v>
      </c>
      <c r="D60" s="125">
        <v>12</v>
      </c>
      <c r="E60" s="125">
        <v>1664.52</v>
      </c>
      <c r="F60" s="125">
        <f t="shared" si="0"/>
        <v>0</v>
      </c>
      <c r="G60" s="105" t="s">
        <v>176</v>
      </c>
      <c r="H60" s="106"/>
      <c r="I60" s="106"/>
      <c r="J60" s="106"/>
      <c r="K60" s="106"/>
      <c r="L60" s="106"/>
      <c r="M60" s="106"/>
      <c r="N60" s="106"/>
      <c r="O60" s="106"/>
      <c r="P60" s="106"/>
      <c r="Q60" s="106"/>
      <c r="R60" s="106"/>
      <c r="S60" s="107"/>
    </row>
    <row r="61" spans="1:19" s="108" customFormat="1" ht="13.2" x14ac:dyDescent="0.3">
      <c r="A61" s="105">
        <v>43</v>
      </c>
      <c r="B61" s="167" t="s">
        <v>243</v>
      </c>
      <c r="C61" s="151" t="s">
        <v>97</v>
      </c>
      <c r="D61" s="125">
        <v>12</v>
      </c>
      <c r="E61" s="125">
        <v>2054.52</v>
      </c>
      <c r="F61" s="125">
        <f t="shared" si="0"/>
        <v>0</v>
      </c>
      <c r="G61" s="105" t="s">
        <v>176</v>
      </c>
      <c r="H61" s="106"/>
      <c r="I61" s="106"/>
      <c r="J61" s="106"/>
      <c r="K61" s="106"/>
      <c r="L61" s="106"/>
      <c r="M61" s="106"/>
      <c r="N61" s="106"/>
      <c r="O61" s="106"/>
      <c r="P61" s="106"/>
      <c r="Q61" s="106"/>
      <c r="R61" s="106"/>
      <c r="S61" s="107"/>
    </row>
    <row r="62" spans="1:19" s="108" customFormat="1" ht="13.2" x14ac:dyDescent="0.3">
      <c r="A62" s="105">
        <v>44</v>
      </c>
      <c r="B62" s="167" t="s">
        <v>244</v>
      </c>
      <c r="C62" s="151" t="s">
        <v>97</v>
      </c>
      <c r="D62" s="125">
        <v>12</v>
      </c>
      <c r="E62" s="125">
        <v>1285.32</v>
      </c>
      <c r="F62" s="125">
        <f t="shared" si="0"/>
        <v>0</v>
      </c>
      <c r="G62" s="105" t="s">
        <v>176</v>
      </c>
      <c r="H62" s="106"/>
      <c r="I62" s="106"/>
      <c r="J62" s="106"/>
      <c r="K62" s="106"/>
      <c r="L62" s="106"/>
      <c r="M62" s="106"/>
      <c r="N62" s="106"/>
      <c r="O62" s="106"/>
      <c r="P62" s="106"/>
      <c r="Q62" s="106"/>
      <c r="R62" s="106"/>
      <c r="S62" s="107"/>
    </row>
    <row r="63" spans="1:19" s="108" customFormat="1" ht="13.2" x14ac:dyDescent="0.3">
      <c r="A63" s="105">
        <v>45</v>
      </c>
      <c r="B63" s="168" t="s">
        <v>245</v>
      </c>
      <c r="C63" s="153" t="s">
        <v>97</v>
      </c>
      <c r="D63" s="125">
        <v>15</v>
      </c>
      <c r="E63" s="125">
        <v>1155.165</v>
      </c>
      <c r="F63" s="125">
        <f t="shared" si="0"/>
        <v>0</v>
      </c>
      <c r="G63" s="105" t="s">
        <v>176</v>
      </c>
      <c r="H63" s="106"/>
      <c r="I63" s="106"/>
      <c r="J63" s="106"/>
      <c r="K63" s="106"/>
      <c r="L63" s="106"/>
      <c r="M63" s="106"/>
      <c r="N63" s="106"/>
      <c r="O63" s="106"/>
      <c r="P63" s="106"/>
      <c r="Q63" s="106"/>
      <c r="R63" s="106"/>
      <c r="S63" s="107"/>
    </row>
    <row r="64" spans="1:19" s="108" customFormat="1" ht="14.4" x14ac:dyDescent="0.3">
      <c r="A64" s="105"/>
      <c r="B64" s="142" t="s">
        <v>246</v>
      </c>
      <c r="C64" s="143"/>
      <c r="D64" s="125">
        <v>15</v>
      </c>
      <c r="E64" s="218"/>
      <c r="F64" s="218"/>
      <c r="G64" s="219"/>
      <c r="H64" s="106"/>
      <c r="I64" s="106"/>
      <c r="J64" s="106"/>
      <c r="K64" s="106"/>
      <c r="L64" s="106"/>
      <c r="M64" s="106"/>
      <c r="N64" s="106"/>
      <c r="O64" s="106"/>
      <c r="P64" s="106"/>
      <c r="Q64" s="106"/>
      <c r="R64" s="106"/>
      <c r="S64" s="107"/>
    </row>
    <row r="65" spans="1:19" s="108" customFormat="1" ht="13.2" x14ac:dyDescent="0.3">
      <c r="A65" s="105">
        <v>46</v>
      </c>
      <c r="B65" s="144" t="s">
        <v>247</v>
      </c>
      <c r="C65" s="169" t="s">
        <v>79</v>
      </c>
      <c r="D65" s="125">
        <v>15</v>
      </c>
      <c r="E65" s="125">
        <v>59.085000000000001</v>
      </c>
      <c r="F65" s="125">
        <f t="shared" si="0"/>
        <v>0</v>
      </c>
      <c r="G65" s="105" t="s">
        <v>176</v>
      </c>
      <c r="H65" s="106"/>
      <c r="I65" s="106"/>
      <c r="J65" s="106"/>
      <c r="K65" s="106"/>
      <c r="L65" s="106"/>
      <c r="M65" s="106"/>
      <c r="N65" s="106"/>
      <c r="O65" s="106"/>
      <c r="P65" s="106"/>
      <c r="Q65" s="106"/>
      <c r="R65" s="106"/>
      <c r="S65" s="107"/>
    </row>
    <row r="66" spans="1:19" s="108" customFormat="1" ht="13.2" x14ac:dyDescent="0.3">
      <c r="A66" s="105">
        <v>47</v>
      </c>
      <c r="B66" s="164" t="s">
        <v>248</v>
      </c>
      <c r="C66" s="170" t="s">
        <v>79</v>
      </c>
      <c r="D66" s="125">
        <v>15</v>
      </c>
      <c r="E66" s="125">
        <v>123.24</v>
      </c>
      <c r="F66" s="125">
        <f t="shared" si="0"/>
        <v>0</v>
      </c>
      <c r="G66" s="105" t="s">
        <v>176</v>
      </c>
      <c r="H66" s="106"/>
      <c r="I66" s="106"/>
      <c r="J66" s="106"/>
      <c r="K66" s="106"/>
      <c r="L66" s="106"/>
      <c r="M66" s="106"/>
      <c r="N66" s="106"/>
      <c r="O66" s="106"/>
      <c r="P66" s="106"/>
      <c r="Q66" s="106"/>
      <c r="R66" s="106"/>
      <c r="S66" s="107"/>
    </row>
    <row r="67" spans="1:19" s="108" customFormat="1" ht="14.4" x14ac:dyDescent="0.3">
      <c r="A67" s="105"/>
      <c r="B67" s="142" t="s">
        <v>249</v>
      </c>
      <c r="C67" s="143"/>
      <c r="D67" s="125">
        <v>35</v>
      </c>
      <c r="E67" s="218"/>
      <c r="F67" s="218"/>
      <c r="G67" s="219"/>
      <c r="H67" s="106"/>
      <c r="I67" s="106"/>
      <c r="J67" s="106"/>
      <c r="K67" s="106"/>
      <c r="L67" s="106"/>
      <c r="M67" s="106"/>
      <c r="N67" s="106"/>
      <c r="O67" s="106"/>
      <c r="P67" s="106"/>
      <c r="Q67" s="106"/>
      <c r="R67" s="106"/>
      <c r="S67" s="107"/>
    </row>
    <row r="68" spans="1:19" s="108" customFormat="1" ht="13.2" x14ac:dyDescent="0.3">
      <c r="A68" s="105">
        <v>48</v>
      </c>
      <c r="B68" s="144" t="s">
        <v>250</v>
      </c>
      <c r="C68" s="145" t="s">
        <v>79</v>
      </c>
      <c r="D68" s="125">
        <v>35</v>
      </c>
      <c r="E68" s="125">
        <v>26.52</v>
      </c>
      <c r="F68" s="125">
        <f t="shared" si="0"/>
        <v>0</v>
      </c>
      <c r="G68" s="105" t="s">
        <v>176</v>
      </c>
      <c r="H68" s="106"/>
      <c r="I68" s="106"/>
      <c r="J68" s="106"/>
      <c r="K68" s="106"/>
      <c r="L68" s="106"/>
      <c r="M68" s="106"/>
      <c r="N68" s="106"/>
      <c r="O68" s="106"/>
      <c r="P68" s="106"/>
      <c r="Q68" s="106"/>
      <c r="R68" s="106"/>
      <c r="S68" s="107"/>
    </row>
    <row r="69" spans="1:19" s="108" customFormat="1" ht="14.4" x14ac:dyDescent="0.3">
      <c r="A69" s="105"/>
      <c r="B69" s="142" t="s">
        <v>251</v>
      </c>
      <c r="C69" s="143"/>
      <c r="D69" s="218">
        <v>60</v>
      </c>
      <c r="E69" s="218"/>
      <c r="F69" s="218"/>
      <c r="G69" s="219"/>
      <c r="H69" s="106"/>
      <c r="I69" s="106"/>
      <c r="J69" s="106"/>
      <c r="K69" s="106"/>
      <c r="L69" s="106"/>
      <c r="M69" s="106"/>
      <c r="N69" s="106"/>
      <c r="O69" s="106"/>
      <c r="P69" s="106"/>
      <c r="Q69" s="106"/>
      <c r="R69" s="106"/>
      <c r="S69" s="107"/>
    </row>
    <row r="70" spans="1:19" s="108" customFormat="1" ht="13.2" x14ac:dyDescent="0.3">
      <c r="A70" s="105">
        <v>49</v>
      </c>
      <c r="B70" s="154" t="s">
        <v>252</v>
      </c>
      <c r="C70" s="155" t="s">
        <v>81</v>
      </c>
      <c r="D70" s="125">
        <v>20</v>
      </c>
      <c r="E70" s="125">
        <v>129.09</v>
      </c>
      <c r="F70" s="125">
        <f t="shared" si="0"/>
        <v>0</v>
      </c>
      <c r="G70" s="105" t="s">
        <v>176</v>
      </c>
      <c r="H70" s="106"/>
      <c r="I70" s="106"/>
      <c r="J70" s="106"/>
      <c r="K70" s="106"/>
      <c r="L70" s="106"/>
      <c r="M70" s="106"/>
      <c r="N70" s="106"/>
      <c r="O70" s="106"/>
      <c r="P70" s="106"/>
      <c r="Q70" s="106"/>
      <c r="R70" s="106"/>
      <c r="S70" s="107"/>
    </row>
    <row r="71" spans="1:19" s="108" customFormat="1" ht="13.2" x14ac:dyDescent="0.3">
      <c r="A71" s="105">
        <v>50</v>
      </c>
      <c r="B71" s="162" t="s">
        <v>95</v>
      </c>
      <c r="C71" s="171" t="s">
        <v>79</v>
      </c>
      <c r="D71" s="125">
        <v>15</v>
      </c>
      <c r="E71" s="125">
        <v>204.36</v>
      </c>
      <c r="F71" s="125">
        <f t="shared" si="0"/>
        <v>0</v>
      </c>
      <c r="G71" s="105" t="s">
        <v>176</v>
      </c>
      <c r="H71" s="106"/>
      <c r="I71" s="106"/>
      <c r="J71" s="106"/>
      <c r="K71" s="106"/>
      <c r="L71" s="106"/>
      <c r="M71" s="106"/>
      <c r="N71" s="106"/>
      <c r="O71" s="106"/>
      <c r="P71" s="106"/>
      <c r="Q71" s="106"/>
      <c r="R71" s="106"/>
      <c r="S71" s="107"/>
    </row>
    <row r="72" spans="1:19" s="108" customFormat="1" ht="13.2" x14ac:dyDescent="0.3">
      <c r="A72" s="105">
        <v>51</v>
      </c>
      <c r="B72" s="154" t="s">
        <v>253</v>
      </c>
      <c r="C72" s="155" t="s">
        <v>79</v>
      </c>
      <c r="D72" s="125">
        <v>8</v>
      </c>
      <c r="E72" s="125">
        <v>27.299999999999997</v>
      </c>
      <c r="F72" s="125">
        <f t="shared" si="0"/>
        <v>0</v>
      </c>
      <c r="G72" s="105" t="s">
        <v>176</v>
      </c>
      <c r="H72" s="106"/>
      <c r="I72" s="106"/>
      <c r="J72" s="106"/>
      <c r="K72" s="106"/>
      <c r="L72" s="106"/>
      <c r="M72" s="106"/>
      <c r="N72" s="106"/>
      <c r="O72" s="106"/>
      <c r="P72" s="106"/>
      <c r="Q72" s="106"/>
      <c r="R72" s="106"/>
      <c r="S72" s="107"/>
    </row>
    <row r="73" spans="1:19" s="108" customFormat="1" ht="26.4" x14ac:dyDescent="0.3">
      <c r="A73" s="105">
        <v>52</v>
      </c>
      <c r="B73" s="156" t="s">
        <v>254</v>
      </c>
      <c r="C73" s="157" t="s">
        <v>82</v>
      </c>
      <c r="D73" s="125">
        <v>120</v>
      </c>
      <c r="E73" s="125">
        <v>62.400000000000006</v>
      </c>
      <c r="F73" s="125">
        <f t="shared" si="0"/>
        <v>0</v>
      </c>
      <c r="G73" s="105" t="s">
        <v>176</v>
      </c>
      <c r="H73" s="106"/>
      <c r="I73" s="106"/>
      <c r="J73" s="106"/>
      <c r="K73" s="106"/>
      <c r="L73" s="106"/>
      <c r="M73" s="106"/>
      <c r="N73" s="106"/>
      <c r="O73" s="106"/>
      <c r="P73" s="106"/>
      <c r="Q73" s="106"/>
      <c r="R73" s="106"/>
      <c r="S73" s="107"/>
    </row>
    <row r="74" spans="1:19" s="108" customFormat="1" ht="13.2" x14ac:dyDescent="0.3">
      <c r="A74" s="105">
        <v>53</v>
      </c>
      <c r="B74" s="158" t="s">
        <v>255</v>
      </c>
      <c r="C74" s="159" t="s">
        <v>96</v>
      </c>
      <c r="D74" s="125">
        <v>150</v>
      </c>
      <c r="E74" s="125">
        <v>35.880000000000003</v>
      </c>
      <c r="F74" s="125">
        <f t="shared" si="0"/>
        <v>0</v>
      </c>
      <c r="G74" s="105" t="s">
        <v>176</v>
      </c>
      <c r="H74" s="106"/>
      <c r="I74" s="106"/>
      <c r="J74" s="106"/>
      <c r="K74" s="106"/>
      <c r="L74" s="106"/>
      <c r="M74" s="106"/>
      <c r="N74" s="106"/>
      <c r="O74" s="106"/>
      <c r="P74" s="106"/>
      <c r="Q74" s="106"/>
      <c r="R74" s="106"/>
      <c r="S74" s="107"/>
    </row>
    <row r="75" spans="1:19" s="108" customFormat="1" ht="13.2" x14ac:dyDescent="0.3">
      <c r="A75" s="105">
        <v>54</v>
      </c>
      <c r="B75" s="158" t="s">
        <v>256</v>
      </c>
      <c r="C75" s="159" t="s">
        <v>257</v>
      </c>
      <c r="D75" s="125">
        <v>110</v>
      </c>
      <c r="E75" s="125">
        <v>13.544999999999998</v>
      </c>
      <c r="F75" s="125">
        <f t="shared" si="0"/>
        <v>0</v>
      </c>
      <c r="G75" s="105" t="s">
        <v>176</v>
      </c>
      <c r="H75" s="106"/>
      <c r="I75" s="106"/>
      <c r="J75" s="106"/>
      <c r="K75" s="106"/>
      <c r="L75" s="106"/>
      <c r="M75" s="106"/>
      <c r="N75" s="106"/>
      <c r="O75" s="106"/>
      <c r="P75" s="106"/>
      <c r="Q75" s="106"/>
      <c r="R75" s="106"/>
      <c r="S75" s="107"/>
    </row>
    <row r="76" spans="1:19" s="108" customFormat="1" ht="13.2" x14ac:dyDescent="0.3">
      <c r="A76" s="105">
        <v>55</v>
      </c>
      <c r="B76" s="158" t="s">
        <v>258</v>
      </c>
      <c r="C76" s="159" t="s">
        <v>84</v>
      </c>
      <c r="D76" s="125">
        <v>120</v>
      </c>
      <c r="E76" s="125">
        <v>56.144999999999996</v>
      </c>
      <c r="F76" s="125">
        <f t="shared" si="0"/>
        <v>0</v>
      </c>
      <c r="G76" s="105" t="s">
        <v>176</v>
      </c>
      <c r="H76" s="106"/>
      <c r="I76" s="106"/>
      <c r="J76" s="106"/>
      <c r="K76" s="106"/>
      <c r="L76" s="106"/>
      <c r="M76" s="106"/>
      <c r="N76" s="106"/>
      <c r="O76" s="106"/>
      <c r="P76" s="106"/>
      <c r="Q76" s="106"/>
      <c r="R76" s="106"/>
      <c r="S76" s="107"/>
    </row>
    <row r="77" spans="1:19" s="108" customFormat="1" ht="15.75" customHeight="1" x14ac:dyDescent="0.3">
      <c r="A77" s="105">
        <v>56</v>
      </c>
      <c r="B77" s="158" t="s">
        <v>259</v>
      </c>
      <c r="C77" s="159" t="s">
        <v>81</v>
      </c>
      <c r="D77" s="125">
        <v>90</v>
      </c>
      <c r="E77" s="125">
        <v>193.44</v>
      </c>
      <c r="F77" s="125">
        <f t="shared" si="0"/>
        <v>0</v>
      </c>
      <c r="G77" s="105" t="s">
        <v>176</v>
      </c>
      <c r="H77" s="106"/>
      <c r="I77" s="106"/>
      <c r="J77" s="106"/>
      <c r="K77" s="106"/>
      <c r="L77" s="106"/>
      <c r="M77" s="106"/>
      <c r="N77" s="106"/>
      <c r="O77" s="106"/>
      <c r="P77" s="106"/>
      <c r="Q77" s="106"/>
      <c r="R77" s="106"/>
      <c r="S77" s="107"/>
    </row>
    <row r="78" spans="1:19" s="108" customFormat="1" ht="13.2" x14ac:dyDescent="0.3">
      <c r="A78" s="105">
        <v>57</v>
      </c>
      <c r="B78" s="158" t="s">
        <v>260</v>
      </c>
      <c r="C78" s="159" t="s">
        <v>79</v>
      </c>
      <c r="D78" s="125">
        <v>35</v>
      </c>
      <c r="E78" s="125">
        <v>37.244999999999997</v>
      </c>
      <c r="F78" s="125">
        <f t="shared" si="0"/>
        <v>0</v>
      </c>
      <c r="G78" s="105" t="s">
        <v>176</v>
      </c>
      <c r="H78" s="106"/>
      <c r="I78" s="106"/>
      <c r="J78" s="106"/>
      <c r="K78" s="106"/>
      <c r="L78" s="106"/>
      <c r="M78" s="106"/>
      <c r="N78" s="106"/>
      <c r="O78" s="106"/>
      <c r="P78" s="106"/>
      <c r="Q78" s="106"/>
      <c r="R78" s="106"/>
      <c r="S78" s="107"/>
    </row>
    <row r="79" spans="1:19" s="108" customFormat="1" ht="13.2" x14ac:dyDescent="0.3">
      <c r="A79" s="105">
        <v>58</v>
      </c>
      <c r="B79" s="158" t="s">
        <v>261</v>
      </c>
      <c r="C79" s="159" t="s">
        <v>81</v>
      </c>
      <c r="D79" s="125">
        <v>22</v>
      </c>
      <c r="E79" s="125">
        <v>464.64</v>
      </c>
      <c r="F79" s="125">
        <f t="shared" si="0"/>
        <v>0</v>
      </c>
      <c r="G79" s="105" t="s">
        <v>176</v>
      </c>
      <c r="H79" s="106"/>
      <c r="I79" s="106"/>
      <c r="J79" s="106"/>
      <c r="K79" s="106"/>
      <c r="L79" s="106"/>
      <c r="M79" s="106"/>
      <c r="N79" s="106"/>
      <c r="O79" s="106"/>
      <c r="P79" s="106"/>
      <c r="Q79" s="106"/>
      <c r="R79" s="106"/>
      <c r="S79" s="107"/>
    </row>
    <row r="80" spans="1:19" s="108" customFormat="1" ht="13.2" x14ac:dyDescent="0.3">
      <c r="A80" s="105">
        <v>59</v>
      </c>
      <c r="B80" s="172" t="s">
        <v>262</v>
      </c>
      <c r="C80" s="173" t="s">
        <v>81</v>
      </c>
      <c r="D80" s="125">
        <v>285</v>
      </c>
      <c r="E80" s="125">
        <v>173.29500000000002</v>
      </c>
      <c r="F80" s="125">
        <f t="shared" si="0"/>
        <v>0</v>
      </c>
      <c r="G80" s="105" t="s">
        <v>176</v>
      </c>
      <c r="H80" s="106"/>
      <c r="I80" s="106"/>
      <c r="J80" s="106"/>
      <c r="K80" s="106"/>
      <c r="L80" s="106"/>
      <c r="M80" s="106"/>
      <c r="N80" s="106"/>
      <c r="O80" s="106"/>
      <c r="P80" s="106"/>
      <c r="Q80" s="106"/>
      <c r="R80" s="106"/>
      <c r="S80" s="107"/>
    </row>
    <row r="81" spans="1:19" s="108" customFormat="1" ht="15" customHeight="1" x14ac:dyDescent="0.3">
      <c r="A81" s="105">
        <v>60</v>
      </c>
      <c r="B81" s="158" t="s">
        <v>263</v>
      </c>
      <c r="C81" s="159" t="s">
        <v>97</v>
      </c>
      <c r="D81" s="125">
        <v>65</v>
      </c>
      <c r="E81" s="125">
        <v>3432</v>
      </c>
      <c r="F81" s="125">
        <f t="shared" si="0"/>
        <v>0</v>
      </c>
      <c r="G81" s="105" t="s">
        <v>176</v>
      </c>
      <c r="H81" s="106"/>
      <c r="I81" s="106"/>
      <c r="J81" s="106"/>
      <c r="K81" s="106"/>
      <c r="L81" s="106"/>
      <c r="M81" s="106"/>
      <c r="N81" s="106"/>
      <c r="O81" s="106"/>
      <c r="P81" s="106"/>
      <c r="Q81" s="106"/>
      <c r="R81" s="106"/>
      <c r="S81" s="107"/>
    </row>
    <row r="82" spans="1:19" s="108" customFormat="1" ht="15.75" customHeight="1" x14ac:dyDescent="0.3">
      <c r="A82" s="105">
        <v>61</v>
      </c>
      <c r="B82" s="158" t="s">
        <v>264</v>
      </c>
      <c r="C82" s="159" t="s">
        <v>79</v>
      </c>
      <c r="D82" s="125">
        <v>90</v>
      </c>
      <c r="E82" s="125">
        <v>218.39999999999998</v>
      </c>
      <c r="F82" s="125">
        <f t="shared" si="0"/>
        <v>0</v>
      </c>
      <c r="G82" s="105" t="s">
        <v>176</v>
      </c>
      <c r="H82" s="106"/>
      <c r="I82" s="106"/>
      <c r="J82" s="106"/>
      <c r="K82" s="106"/>
      <c r="L82" s="106"/>
      <c r="M82" s="106"/>
      <c r="N82" s="106"/>
      <c r="O82" s="106"/>
      <c r="P82" s="106"/>
      <c r="Q82" s="106"/>
      <c r="R82" s="106"/>
      <c r="S82" s="107"/>
    </row>
    <row r="83" spans="1:19" s="108" customFormat="1" ht="13.2" x14ac:dyDescent="0.3">
      <c r="A83" s="105">
        <v>62</v>
      </c>
      <c r="B83" s="158" t="s">
        <v>265</v>
      </c>
      <c r="C83" s="174" t="s">
        <v>79</v>
      </c>
      <c r="D83" s="125">
        <v>265</v>
      </c>
      <c r="E83" s="125">
        <v>185.64000000000001</v>
      </c>
      <c r="F83" s="125">
        <f t="shared" si="0"/>
        <v>0</v>
      </c>
      <c r="G83" s="105" t="s">
        <v>176</v>
      </c>
      <c r="H83" s="106"/>
      <c r="I83" s="106"/>
      <c r="J83" s="106"/>
      <c r="K83" s="106"/>
      <c r="L83" s="106"/>
      <c r="M83" s="106"/>
      <c r="N83" s="106"/>
      <c r="O83" s="106"/>
      <c r="P83" s="106"/>
      <c r="Q83" s="106"/>
      <c r="R83" s="106"/>
      <c r="S83" s="107"/>
    </row>
    <row r="84" spans="1:19" s="108" customFormat="1" ht="13.2" x14ac:dyDescent="0.3">
      <c r="A84" s="105">
        <v>63</v>
      </c>
      <c r="B84" s="172" t="s">
        <v>266</v>
      </c>
      <c r="C84" s="173" t="s">
        <v>86</v>
      </c>
      <c r="D84" s="125">
        <v>100</v>
      </c>
      <c r="E84" s="125">
        <v>80.73</v>
      </c>
      <c r="F84" s="125">
        <f t="shared" si="0"/>
        <v>0</v>
      </c>
      <c r="G84" s="105" t="s">
        <v>176</v>
      </c>
      <c r="H84" s="106"/>
      <c r="I84" s="106"/>
      <c r="J84" s="106"/>
      <c r="K84" s="106"/>
      <c r="L84" s="106"/>
      <c r="M84" s="106"/>
      <c r="N84" s="106"/>
      <c r="O84" s="106"/>
      <c r="P84" s="106"/>
      <c r="Q84" s="106"/>
      <c r="R84" s="106"/>
      <c r="S84" s="107"/>
    </row>
    <row r="85" spans="1:19" s="108" customFormat="1" ht="13.2" x14ac:dyDescent="0.3">
      <c r="A85" s="105">
        <v>64</v>
      </c>
      <c r="B85" s="158" t="s">
        <v>267</v>
      </c>
      <c r="C85" s="159" t="s">
        <v>84</v>
      </c>
      <c r="D85" s="125">
        <v>20</v>
      </c>
      <c r="E85" s="125">
        <v>160.68</v>
      </c>
      <c r="F85" s="125">
        <f t="shared" si="0"/>
        <v>0</v>
      </c>
      <c r="G85" s="105" t="s">
        <v>176</v>
      </c>
      <c r="H85" s="106"/>
      <c r="I85" s="106"/>
      <c r="J85" s="106"/>
      <c r="K85" s="106"/>
      <c r="L85" s="106"/>
      <c r="M85" s="106"/>
      <c r="N85" s="106"/>
      <c r="O85" s="106"/>
      <c r="P85" s="106"/>
      <c r="Q85" s="106"/>
      <c r="R85" s="106"/>
      <c r="S85" s="107"/>
    </row>
    <row r="86" spans="1:19" s="108" customFormat="1" ht="13.2" x14ac:dyDescent="0.3">
      <c r="A86" s="105">
        <v>65</v>
      </c>
      <c r="B86" s="158" t="s">
        <v>268</v>
      </c>
      <c r="C86" s="159" t="s">
        <v>80</v>
      </c>
      <c r="D86" s="125">
        <v>40</v>
      </c>
      <c r="E86" s="125">
        <v>202.02</v>
      </c>
      <c r="F86" s="125">
        <f t="shared" si="0"/>
        <v>0</v>
      </c>
      <c r="G86" s="105" t="s">
        <v>176</v>
      </c>
      <c r="H86" s="106"/>
      <c r="I86" s="106"/>
      <c r="J86" s="106"/>
      <c r="K86" s="106"/>
      <c r="L86" s="106"/>
      <c r="M86" s="106"/>
      <c r="N86" s="106"/>
      <c r="O86" s="106"/>
      <c r="P86" s="106"/>
      <c r="Q86" s="106"/>
      <c r="R86" s="106"/>
      <c r="S86" s="107"/>
    </row>
    <row r="87" spans="1:19" s="108" customFormat="1" ht="13.2" x14ac:dyDescent="0.3">
      <c r="A87" s="105">
        <v>66</v>
      </c>
      <c r="B87" s="160" t="s">
        <v>269</v>
      </c>
      <c r="C87" s="161" t="s">
        <v>79</v>
      </c>
      <c r="D87" s="125">
        <v>40</v>
      </c>
      <c r="E87" s="125">
        <v>35.384999999999998</v>
      </c>
      <c r="F87" s="125">
        <f t="shared" si="0"/>
        <v>0</v>
      </c>
      <c r="G87" s="105" t="s">
        <v>176</v>
      </c>
      <c r="H87" s="106"/>
      <c r="I87" s="106"/>
      <c r="J87" s="106"/>
      <c r="K87" s="106"/>
      <c r="L87" s="106"/>
      <c r="M87" s="106"/>
      <c r="N87" s="106"/>
      <c r="O87" s="106"/>
      <c r="P87" s="106"/>
      <c r="Q87" s="106"/>
      <c r="R87" s="106"/>
      <c r="S87" s="107"/>
    </row>
    <row r="88" spans="1:19" s="108" customFormat="1" ht="14.4" x14ac:dyDescent="0.3">
      <c r="A88" s="105"/>
      <c r="B88" s="142" t="s">
        <v>270</v>
      </c>
      <c r="C88" s="143"/>
      <c r="D88" s="218">
        <v>40</v>
      </c>
      <c r="E88" s="218"/>
      <c r="F88" s="218"/>
      <c r="G88" s="219"/>
      <c r="H88" s="106"/>
      <c r="I88" s="106"/>
      <c r="J88" s="106"/>
      <c r="K88" s="106"/>
      <c r="L88" s="106"/>
      <c r="M88" s="106"/>
      <c r="N88" s="106"/>
      <c r="O88" s="106"/>
      <c r="P88" s="106"/>
      <c r="Q88" s="106"/>
      <c r="R88" s="106"/>
      <c r="S88" s="107"/>
    </row>
    <row r="89" spans="1:19" s="108" customFormat="1" ht="13.2" x14ac:dyDescent="0.3">
      <c r="A89" s="105">
        <v>67</v>
      </c>
      <c r="B89" s="156" t="s">
        <v>271</v>
      </c>
      <c r="C89" s="157" t="s">
        <v>97</v>
      </c>
      <c r="D89" s="125">
        <v>28</v>
      </c>
      <c r="E89" s="125">
        <v>58812</v>
      </c>
      <c r="F89" s="125">
        <f t="shared" si="0"/>
        <v>0</v>
      </c>
      <c r="G89" s="105" t="s">
        <v>176</v>
      </c>
      <c r="H89" s="106"/>
      <c r="I89" s="106"/>
      <c r="J89" s="106"/>
      <c r="K89" s="106"/>
      <c r="L89" s="106"/>
      <c r="M89" s="106"/>
      <c r="N89" s="106"/>
      <c r="O89" s="106"/>
      <c r="P89" s="106"/>
      <c r="Q89" s="106"/>
      <c r="R89" s="106"/>
      <c r="S89" s="107"/>
    </row>
    <row r="90" spans="1:19" s="108" customFormat="1" ht="13.2" x14ac:dyDescent="0.3">
      <c r="A90" s="105">
        <v>68</v>
      </c>
      <c r="B90" s="158" t="s">
        <v>272</v>
      </c>
      <c r="C90" s="175" t="s">
        <v>79</v>
      </c>
      <c r="D90" s="125">
        <v>30</v>
      </c>
      <c r="E90" s="125">
        <v>4071</v>
      </c>
      <c r="F90" s="125">
        <f t="shared" si="0"/>
        <v>0</v>
      </c>
      <c r="G90" s="105" t="s">
        <v>176</v>
      </c>
      <c r="H90" s="106"/>
      <c r="I90" s="106"/>
      <c r="J90" s="106"/>
      <c r="K90" s="106"/>
      <c r="L90" s="106"/>
      <c r="M90" s="106"/>
      <c r="N90" s="106"/>
      <c r="O90" s="106"/>
      <c r="P90" s="106"/>
      <c r="Q90" s="106"/>
      <c r="R90" s="106"/>
      <c r="S90" s="107"/>
    </row>
    <row r="91" spans="1:19" s="108" customFormat="1" ht="13.2" x14ac:dyDescent="0.3">
      <c r="A91" s="105">
        <v>69</v>
      </c>
      <c r="B91" s="158" t="s">
        <v>273</v>
      </c>
      <c r="C91" s="176" t="s">
        <v>79</v>
      </c>
      <c r="D91" s="125">
        <v>30</v>
      </c>
      <c r="E91" s="125">
        <v>251.16</v>
      </c>
      <c r="F91" s="125">
        <f t="shared" ref="F91:F156" si="1">PRODUCT(H91+I91+J91+K91+L91+M91+N91+O91+P91+Q91+R91+S91)*(E91)</f>
        <v>0</v>
      </c>
      <c r="G91" s="105" t="s">
        <v>176</v>
      </c>
      <c r="H91" s="106"/>
      <c r="I91" s="106"/>
      <c r="J91" s="106"/>
      <c r="K91" s="106"/>
      <c r="L91" s="106"/>
      <c r="M91" s="106"/>
      <c r="N91" s="106"/>
      <c r="O91" s="106"/>
      <c r="P91" s="106"/>
      <c r="Q91" s="106"/>
      <c r="R91" s="106"/>
      <c r="S91" s="107"/>
    </row>
    <row r="92" spans="1:19" s="108" customFormat="1" ht="13.2" x14ac:dyDescent="0.3">
      <c r="A92" s="105">
        <v>70</v>
      </c>
      <c r="B92" s="158" t="s">
        <v>274</v>
      </c>
      <c r="C92" s="176" t="s">
        <v>97</v>
      </c>
      <c r="D92" s="125">
        <v>22</v>
      </c>
      <c r="E92" s="125">
        <v>68621.279999999999</v>
      </c>
      <c r="F92" s="125">
        <f t="shared" si="1"/>
        <v>0</v>
      </c>
      <c r="G92" s="105" t="s">
        <v>176</v>
      </c>
      <c r="H92" s="106"/>
      <c r="I92" s="106"/>
      <c r="J92" s="106"/>
      <c r="K92" s="106"/>
      <c r="L92" s="106"/>
      <c r="M92" s="106"/>
      <c r="N92" s="106"/>
      <c r="O92" s="106"/>
      <c r="P92" s="106"/>
      <c r="Q92" s="106"/>
      <c r="R92" s="106"/>
      <c r="S92" s="107"/>
    </row>
    <row r="93" spans="1:19" s="108" customFormat="1" ht="13.2" x14ac:dyDescent="0.3">
      <c r="A93" s="105">
        <v>71</v>
      </c>
      <c r="B93" s="158" t="s">
        <v>98</v>
      </c>
      <c r="C93" s="176" t="s">
        <v>97</v>
      </c>
      <c r="D93" s="125">
        <v>60</v>
      </c>
      <c r="E93" s="125">
        <v>166.95</v>
      </c>
      <c r="F93" s="125">
        <f t="shared" si="1"/>
        <v>0</v>
      </c>
      <c r="G93" s="105" t="s">
        <v>176</v>
      </c>
      <c r="H93" s="106"/>
      <c r="I93" s="106"/>
      <c r="J93" s="106"/>
      <c r="K93" s="106"/>
      <c r="L93" s="106"/>
      <c r="M93" s="106"/>
      <c r="N93" s="106"/>
      <c r="O93" s="106"/>
      <c r="P93" s="106"/>
      <c r="Q93" s="106"/>
      <c r="R93" s="106"/>
      <c r="S93" s="107"/>
    </row>
    <row r="94" spans="1:19" s="108" customFormat="1" ht="13.2" x14ac:dyDescent="0.3">
      <c r="A94" s="105">
        <v>72</v>
      </c>
      <c r="B94" s="158" t="s">
        <v>275</v>
      </c>
      <c r="C94" s="176" t="s">
        <v>97</v>
      </c>
      <c r="D94" s="125">
        <v>115</v>
      </c>
      <c r="E94" s="125">
        <v>57151.455000000002</v>
      </c>
      <c r="F94" s="125">
        <f t="shared" si="1"/>
        <v>0</v>
      </c>
      <c r="G94" s="105" t="s">
        <v>176</v>
      </c>
      <c r="H94" s="106"/>
      <c r="I94" s="106"/>
      <c r="J94" s="106"/>
      <c r="K94" s="106"/>
      <c r="L94" s="106"/>
      <c r="M94" s="106"/>
      <c r="N94" s="106"/>
      <c r="O94" s="106"/>
      <c r="P94" s="106"/>
      <c r="Q94" s="106"/>
      <c r="R94" s="106"/>
      <c r="S94" s="107"/>
    </row>
    <row r="95" spans="1:19" s="108" customFormat="1" ht="13.2" x14ac:dyDescent="0.3">
      <c r="A95" s="105">
        <v>73</v>
      </c>
      <c r="B95" s="158" t="s">
        <v>276</v>
      </c>
      <c r="C95" s="176" t="s">
        <v>97</v>
      </c>
      <c r="D95" s="125">
        <v>15</v>
      </c>
      <c r="E95" s="125">
        <v>13787.28</v>
      </c>
      <c r="F95" s="125">
        <f t="shared" si="1"/>
        <v>0</v>
      </c>
      <c r="G95" s="105" t="s">
        <v>176</v>
      </c>
      <c r="H95" s="106"/>
      <c r="I95" s="106"/>
      <c r="J95" s="106"/>
      <c r="K95" s="106"/>
      <c r="L95" s="106"/>
      <c r="M95" s="106"/>
      <c r="N95" s="106"/>
      <c r="O95" s="106"/>
      <c r="P95" s="106"/>
      <c r="Q95" s="106"/>
      <c r="R95" s="106"/>
      <c r="S95" s="107"/>
    </row>
    <row r="96" spans="1:19" s="108" customFormat="1" ht="13.2" x14ac:dyDescent="0.3">
      <c r="A96" s="105">
        <v>74</v>
      </c>
      <c r="B96" s="148" t="s">
        <v>277</v>
      </c>
      <c r="C96" s="149" t="s">
        <v>97</v>
      </c>
      <c r="D96" s="125">
        <v>30</v>
      </c>
      <c r="E96" s="125">
        <v>1087.32</v>
      </c>
      <c r="F96" s="125">
        <f t="shared" si="1"/>
        <v>0</v>
      </c>
      <c r="G96" s="105" t="s">
        <v>176</v>
      </c>
      <c r="H96" s="106"/>
      <c r="I96" s="106"/>
      <c r="J96" s="106"/>
      <c r="K96" s="106"/>
      <c r="L96" s="106"/>
      <c r="M96" s="106"/>
      <c r="N96" s="106"/>
      <c r="O96" s="106"/>
      <c r="P96" s="106"/>
      <c r="Q96" s="106"/>
      <c r="R96" s="106"/>
      <c r="S96" s="107"/>
    </row>
    <row r="97" spans="1:19" s="108" customFormat="1" ht="14.4" x14ac:dyDescent="0.3">
      <c r="A97" s="105"/>
      <c r="B97" s="142" t="s">
        <v>278</v>
      </c>
      <c r="C97" s="143"/>
      <c r="D97" s="125">
        <v>35</v>
      </c>
      <c r="E97" s="218"/>
      <c r="F97" s="218"/>
      <c r="G97" s="219"/>
      <c r="H97" s="106"/>
      <c r="I97" s="106"/>
      <c r="J97" s="106"/>
      <c r="K97" s="106"/>
      <c r="L97" s="106"/>
      <c r="M97" s="106"/>
      <c r="N97" s="106"/>
      <c r="O97" s="106"/>
      <c r="P97" s="106"/>
      <c r="Q97" s="106"/>
      <c r="R97" s="106"/>
      <c r="S97" s="107"/>
    </row>
    <row r="98" spans="1:19" s="108" customFormat="1" ht="13.2" x14ac:dyDescent="0.3">
      <c r="A98" s="105">
        <v>75</v>
      </c>
      <c r="B98" s="156" t="s">
        <v>279</v>
      </c>
      <c r="C98" s="157" t="s">
        <v>83</v>
      </c>
      <c r="D98" s="125">
        <v>70</v>
      </c>
      <c r="E98" s="125">
        <v>44.46</v>
      </c>
      <c r="F98" s="125">
        <f t="shared" si="1"/>
        <v>0</v>
      </c>
      <c r="G98" s="105" t="s">
        <v>176</v>
      </c>
      <c r="H98" s="106"/>
      <c r="I98" s="106"/>
      <c r="J98" s="106"/>
      <c r="K98" s="106"/>
      <c r="L98" s="106"/>
      <c r="M98" s="106"/>
      <c r="N98" s="106"/>
      <c r="O98" s="106"/>
      <c r="P98" s="106"/>
      <c r="Q98" s="106"/>
      <c r="R98" s="106"/>
      <c r="S98" s="107"/>
    </row>
    <row r="99" spans="1:19" s="108" customFormat="1" ht="13.2" x14ac:dyDescent="0.3">
      <c r="A99" s="105">
        <v>76</v>
      </c>
      <c r="B99" s="158" t="s">
        <v>280</v>
      </c>
      <c r="C99" s="159" t="s">
        <v>83</v>
      </c>
      <c r="D99" s="125">
        <v>55</v>
      </c>
      <c r="E99" s="125">
        <v>13.575000000000001</v>
      </c>
      <c r="F99" s="125">
        <f t="shared" si="1"/>
        <v>0</v>
      </c>
      <c r="G99" s="105" t="s">
        <v>176</v>
      </c>
      <c r="H99" s="106"/>
      <c r="I99" s="106"/>
      <c r="J99" s="106"/>
      <c r="K99" s="106"/>
      <c r="L99" s="106"/>
      <c r="M99" s="106"/>
      <c r="N99" s="106"/>
      <c r="O99" s="106"/>
      <c r="P99" s="106"/>
      <c r="Q99" s="106"/>
      <c r="R99" s="106"/>
      <c r="S99" s="107"/>
    </row>
    <row r="100" spans="1:19" s="108" customFormat="1" ht="13.2" x14ac:dyDescent="0.3">
      <c r="A100" s="105">
        <v>77</v>
      </c>
      <c r="B100" s="158" t="s">
        <v>281</v>
      </c>
      <c r="C100" s="159" t="s">
        <v>83</v>
      </c>
      <c r="D100" s="125">
        <v>135</v>
      </c>
      <c r="E100" s="125">
        <v>22.905000000000001</v>
      </c>
      <c r="F100" s="125">
        <f t="shared" si="1"/>
        <v>0</v>
      </c>
      <c r="G100" s="105" t="s">
        <v>176</v>
      </c>
      <c r="H100" s="106"/>
      <c r="I100" s="106"/>
      <c r="J100" s="106"/>
      <c r="K100" s="106"/>
      <c r="L100" s="106"/>
      <c r="M100" s="106"/>
      <c r="N100" s="106"/>
      <c r="O100" s="106"/>
      <c r="P100" s="106"/>
      <c r="Q100" s="106"/>
      <c r="R100" s="106"/>
      <c r="S100" s="107"/>
    </row>
    <row r="101" spans="1:19" s="108" customFormat="1" ht="13.2" x14ac:dyDescent="0.3">
      <c r="A101" s="200">
        <v>78</v>
      </c>
      <c r="B101" s="158" t="s">
        <v>282</v>
      </c>
      <c r="C101" s="159" t="s">
        <v>83</v>
      </c>
      <c r="D101" s="125"/>
      <c r="E101" s="125">
        <v>31.200000000000003</v>
      </c>
      <c r="F101" s="125">
        <f t="shared" si="1"/>
        <v>0</v>
      </c>
      <c r="G101" s="105" t="s">
        <v>176</v>
      </c>
      <c r="H101" s="106"/>
      <c r="I101" s="106"/>
      <c r="J101" s="106"/>
      <c r="K101" s="106"/>
      <c r="L101" s="106"/>
      <c r="M101" s="106"/>
      <c r="N101" s="106"/>
      <c r="O101" s="106"/>
      <c r="P101" s="106"/>
      <c r="Q101" s="106"/>
      <c r="R101" s="106"/>
      <c r="S101" s="107"/>
    </row>
    <row r="102" spans="1:19" s="108" customFormat="1" ht="16.5" customHeight="1" x14ac:dyDescent="0.3">
      <c r="A102" s="105">
        <v>79</v>
      </c>
      <c r="B102" s="158" t="s">
        <v>283</v>
      </c>
      <c r="C102" s="159" t="s">
        <v>83</v>
      </c>
      <c r="D102" s="125">
        <v>15</v>
      </c>
      <c r="E102" s="125">
        <v>71.760000000000005</v>
      </c>
      <c r="F102" s="125">
        <f t="shared" si="1"/>
        <v>0</v>
      </c>
      <c r="G102" s="105" t="s">
        <v>176</v>
      </c>
      <c r="H102" s="106"/>
      <c r="I102" s="106"/>
      <c r="J102" s="106"/>
      <c r="K102" s="106"/>
      <c r="L102" s="106"/>
      <c r="M102" s="106"/>
      <c r="N102" s="106"/>
      <c r="O102" s="106"/>
      <c r="P102" s="106"/>
      <c r="Q102" s="106"/>
      <c r="R102" s="106"/>
      <c r="S102" s="107"/>
    </row>
    <row r="103" spans="1:19" s="108" customFormat="1" ht="13.2" x14ac:dyDescent="0.3">
      <c r="A103" s="105">
        <v>80</v>
      </c>
      <c r="B103" s="158" t="s">
        <v>284</v>
      </c>
      <c r="C103" s="159" t="s">
        <v>79</v>
      </c>
      <c r="D103" s="125">
        <v>25</v>
      </c>
      <c r="E103" s="125">
        <v>21.03</v>
      </c>
      <c r="F103" s="125">
        <f t="shared" si="1"/>
        <v>0</v>
      </c>
      <c r="G103" s="105" t="s">
        <v>176</v>
      </c>
      <c r="H103" s="106"/>
      <c r="I103" s="106"/>
      <c r="J103" s="106"/>
      <c r="K103" s="106"/>
      <c r="L103" s="106"/>
      <c r="M103" s="106"/>
      <c r="N103" s="106"/>
      <c r="O103" s="106"/>
      <c r="P103" s="106"/>
      <c r="Q103" s="106"/>
      <c r="R103" s="106"/>
      <c r="S103" s="107"/>
    </row>
    <row r="104" spans="1:19" s="108" customFormat="1" ht="13.2" x14ac:dyDescent="0.3">
      <c r="A104" s="105">
        <v>81</v>
      </c>
      <c r="B104" s="158" t="s">
        <v>285</v>
      </c>
      <c r="C104" s="159" t="s">
        <v>79</v>
      </c>
      <c r="D104" s="125">
        <v>490</v>
      </c>
      <c r="E104" s="125">
        <v>115.80000000000001</v>
      </c>
      <c r="F104" s="125">
        <f t="shared" si="1"/>
        <v>0</v>
      </c>
      <c r="G104" s="105" t="s">
        <v>176</v>
      </c>
      <c r="H104" s="106"/>
      <c r="I104" s="106"/>
      <c r="J104" s="106"/>
      <c r="K104" s="106"/>
      <c r="L104" s="106"/>
      <c r="M104" s="106"/>
      <c r="N104" s="106"/>
      <c r="O104" s="106"/>
      <c r="P104" s="106"/>
      <c r="Q104" s="106"/>
      <c r="R104" s="106"/>
      <c r="S104" s="107"/>
    </row>
    <row r="105" spans="1:19" s="108" customFormat="1" ht="13.5" customHeight="1" x14ac:dyDescent="0.3">
      <c r="A105" s="105">
        <v>82</v>
      </c>
      <c r="B105" s="158" t="s">
        <v>286</v>
      </c>
      <c r="C105" s="159" t="s">
        <v>79</v>
      </c>
      <c r="D105" s="125">
        <v>200</v>
      </c>
      <c r="E105" s="125">
        <v>102.96000000000001</v>
      </c>
      <c r="F105" s="125">
        <f t="shared" si="1"/>
        <v>0</v>
      </c>
      <c r="G105" s="105" t="s">
        <v>176</v>
      </c>
      <c r="H105" s="106"/>
      <c r="I105" s="106"/>
      <c r="J105" s="106"/>
      <c r="K105" s="106"/>
      <c r="L105" s="106"/>
      <c r="M105" s="106"/>
      <c r="N105" s="106"/>
      <c r="O105" s="106"/>
      <c r="P105" s="106"/>
      <c r="Q105" s="106"/>
      <c r="R105" s="106"/>
      <c r="S105" s="107"/>
    </row>
    <row r="106" spans="1:19" s="108" customFormat="1" ht="13.2" x14ac:dyDescent="0.3">
      <c r="A106" s="105">
        <v>83</v>
      </c>
      <c r="B106" s="158" t="s">
        <v>287</v>
      </c>
      <c r="C106" s="159" t="s">
        <v>83</v>
      </c>
      <c r="D106" s="125">
        <v>200</v>
      </c>
      <c r="E106" s="125">
        <v>1009.635</v>
      </c>
      <c r="F106" s="125">
        <f t="shared" si="1"/>
        <v>0</v>
      </c>
      <c r="G106" s="105" t="s">
        <v>176</v>
      </c>
      <c r="H106" s="106"/>
      <c r="I106" s="106"/>
      <c r="J106" s="106"/>
      <c r="K106" s="106"/>
      <c r="L106" s="106"/>
      <c r="M106" s="106"/>
      <c r="N106" s="106"/>
      <c r="O106" s="106"/>
      <c r="P106" s="106"/>
      <c r="Q106" s="106"/>
      <c r="R106" s="106"/>
      <c r="S106" s="107"/>
    </row>
    <row r="107" spans="1:19" s="108" customFormat="1" ht="13.2" x14ac:dyDescent="0.3">
      <c r="A107" s="105">
        <v>84</v>
      </c>
      <c r="B107" s="158" t="s">
        <v>288</v>
      </c>
      <c r="C107" s="159" t="s">
        <v>83</v>
      </c>
      <c r="D107" s="125">
        <v>15</v>
      </c>
      <c r="E107" s="125">
        <v>1390.74</v>
      </c>
      <c r="F107" s="125">
        <f t="shared" si="1"/>
        <v>0</v>
      </c>
      <c r="G107" s="105" t="s">
        <v>176</v>
      </c>
      <c r="H107" s="106"/>
      <c r="I107" s="106"/>
      <c r="J107" s="106"/>
      <c r="K107" s="106"/>
      <c r="L107" s="106"/>
      <c r="M107" s="106"/>
      <c r="N107" s="106"/>
      <c r="O107" s="106"/>
      <c r="P107" s="106"/>
      <c r="Q107" s="106"/>
      <c r="R107" s="106"/>
      <c r="S107" s="107"/>
    </row>
    <row r="108" spans="1:19" s="108" customFormat="1" ht="26.4" x14ac:dyDescent="0.3">
      <c r="A108" s="105">
        <v>85</v>
      </c>
      <c r="B108" s="158" t="s">
        <v>289</v>
      </c>
      <c r="C108" s="159" t="s">
        <v>83</v>
      </c>
      <c r="D108" s="125">
        <v>90</v>
      </c>
      <c r="E108" s="125">
        <v>1107.5999999999999</v>
      </c>
      <c r="F108" s="125">
        <f t="shared" si="1"/>
        <v>0</v>
      </c>
      <c r="G108" s="105" t="s">
        <v>176</v>
      </c>
      <c r="H108" s="106"/>
      <c r="I108" s="106"/>
      <c r="J108" s="106"/>
      <c r="K108" s="106"/>
      <c r="L108" s="106"/>
      <c r="M108" s="106"/>
      <c r="N108" s="106"/>
      <c r="O108" s="106"/>
      <c r="P108" s="106"/>
      <c r="Q108" s="106"/>
      <c r="R108" s="106"/>
      <c r="S108" s="107"/>
    </row>
    <row r="109" spans="1:19" s="206" customFormat="1" ht="12.75" customHeight="1" x14ac:dyDescent="0.3">
      <c r="A109" s="204">
        <v>86</v>
      </c>
      <c r="B109" s="158" t="s">
        <v>290</v>
      </c>
      <c r="C109" s="159" t="s">
        <v>79</v>
      </c>
      <c r="D109" s="205">
        <v>900</v>
      </c>
      <c r="E109" s="205">
        <v>45.739199999999997</v>
      </c>
      <c r="F109" s="125">
        <f t="shared" si="1"/>
        <v>0</v>
      </c>
      <c r="G109" s="204" t="s">
        <v>176</v>
      </c>
      <c r="H109" s="111"/>
      <c r="I109" s="111"/>
      <c r="J109" s="111"/>
      <c r="K109" s="111"/>
      <c r="L109" s="111"/>
      <c r="M109" s="111"/>
      <c r="N109" s="111"/>
      <c r="O109" s="111"/>
      <c r="P109" s="111"/>
      <c r="Q109" s="111"/>
      <c r="R109" s="111"/>
      <c r="S109" s="114"/>
    </row>
    <row r="110" spans="1:19" s="108" customFormat="1" ht="13.2" x14ac:dyDescent="0.3">
      <c r="A110" s="105">
        <v>87</v>
      </c>
      <c r="B110" s="158" t="s">
        <v>291</v>
      </c>
      <c r="C110" s="159" t="s">
        <v>83</v>
      </c>
      <c r="D110" s="125">
        <v>25</v>
      </c>
      <c r="E110" s="125">
        <v>543.66</v>
      </c>
      <c r="F110" s="125">
        <f t="shared" si="1"/>
        <v>0</v>
      </c>
      <c r="G110" s="105" t="s">
        <v>176</v>
      </c>
      <c r="H110" s="106"/>
      <c r="I110" s="106"/>
      <c r="J110" s="106"/>
      <c r="K110" s="106"/>
      <c r="L110" s="106"/>
      <c r="M110" s="106"/>
      <c r="N110" s="106"/>
      <c r="O110" s="106"/>
      <c r="P110" s="106"/>
      <c r="Q110" s="106"/>
      <c r="R110" s="106"/>
      <c r="S110" s="107"/>
    </row>
    <row r="111" spans="1:19" s="108" customFormat="1" ht="13.2" x14ac:dyDescent="0.3">
      <c r="A111" s="105">
        <v>88</v>
      </c>
      <c r="B111" s="158" t="s">
        <v>292</v>
      </c>
      <c r="C111" s="159" t="s">
        <v>83</v>
      </c>
      <c r="D111" s="125">
        <v>55</v>
      </c>
      <c r="E111" s="125">
        <v>621.19499999999994</v>
      </c>
      <c r="F111" s="125">
        <f t="shared" si="1"/>
        <v>0</v>
      </c>
      <c r="G111" s="105" t="s">
        <v>176</v>
      </c>
      <c r="H111" s="106"/>
      <c r="I111" s="106"/>
      <c r="J111" s="106"/>
      <c r="K111" s="106"/>
      <c r="L111" s="106"/>
      <c r="M111" s="106"/>
      <c r="N111" s="106"/>
      <c r="O111" s="106"/>
      <c r="P111" s="106"/>
      <c r="Q111" s="106"/>
      <c r="R111" s="106"/>
      <c r="S111" s="107"/>
    </row>
    <row r="112" spans="1:19" s="108" customFormat="1" ht="13.2" x14ac:dyDescent="0.3">
      <c r="A112" s="105">
        <v>89</v>
      </c>
      <c r="B112" s="158" t="s">
        <v>293</v>
      </c>
      <c r="C112" s="159" t="s">
        <v>79</v>
      </c>
      <c r="D112" s="125">
        <v>29</v>
      </c>
      <c r="E112" s="125">
        <v>15.450000000000001</v>
      </c>
      <c r="F112" s="125">
        <f t="shared" si="1"/>
        <v>0</v>
      </c>
      <c r="G112" s="105" t="s">
        <v>176</v>
      </c>
      <c r="H112" s="106"/>
      <c r="I112" s="106"/>
      <c r="J112" s="106"/>
      <c r="K112" s="106"/>
      <c r="L112" s="106"/>
      <c r="M112" s="106"/>
      <c r="N112" s="106"/>
      <c r="O112" s="106"/>
      <c r="P112" s="106"/>
      <c r="Q112" s="106"/>
      <c r="R112" s="106"/>
      <c r="S112" s="107"/>
    </row>
    <row r="113" spans="1:19" s="108" customFormat="1" ht="13.2" x14ac:dyDescent="0.3">
      <c r="A113" s="200">
        <v>90</v>
      </c>
      <c r="B113" s="158" t="s">
        <v>294</v>
      </c>
      <c r="C113" s="159" t="s">
        <v>83</v>
      </c>
      <c r="D113" s="125"/>
      <c r="E113" s="125">
        <v>125.11499999999999</v>
      </c>
      <c r="F113" s="125">
        <f t="shared" si="1"/>
        <v>0</v>
      </c>
      <c r="G113" s="105" t="s">
        <v>176</v>
      </c>
      <c r="H113" s="106"/>
      <c r="I113" s="106"/>
      <c r="J113" s="106"/>
      <c r="K113" s="106"/>
      <c r="L113" s="106"/>
      <c r="M113" s="106"/>
      <c r="N113" s="106"/>
      <c r="O113" s="106"/>
      <c r="P113" s="106"/>
      <c r="Q113" s="106"/>
      <c r="R113" s="106"/>
      <c r="S113" s="107"/>
    </row>
    <row r="114" spans="1:19" s="108" customFormat="1" ht="13.2" x14ac:dyDescent="0.3">
      <c r="A114" s="105">
        <v>91</v>
      </c>
      <c r="B114" s="158" t="s">
        <v>295</v>
      </c>
      <c r="C114" s="159" t="s">
        <v>79</v>
      </c>
      <c r="D114" s="125">
        <v>95</v>
      </c>
      <c r="E114" s="125">
        <v>129.06</v>
      </c>
      <c r="F114" s="125">
        <f t="shared" si="1"/>
        <v>0</v>
      </c>
      <c r="G114" s="105" t="s">
        <v>176</v>
      </c>
      <c r="H114" s="106"/>
      <c r="I114" s="106"/>
      <c r="J114" s="106"/>
      <c r="K114" s="106"/>
      <c r="L114" s="106"/>
      <c r="M114" s="106"/>
      <c r="N114" s="106"/>
      <c r="O114" s="106"/>
      <c r="P114" s="106"/>
      <c r="Q114" s="106"/>
      <c r="R114" s="106"/>
      <c r="S114" s="107"/>
    </row>
    <row r="115" spans="1:19" s="108" customFormat="1" ht="13.2" x14ac:dyDescent="0.3">
      <c r="A115" s="105">
        <v>92</v>
      </c>
      <c r="B115" s="158" t="s">
        <v>296</v>
      </c>
      <c r="C115" s="159" t="s">
        <v>85</v>
      </c>
      <c r="D115" s="125">
        <v>30</v>
      </c>
      <c r="E115" s="125">
        <v>16.695</v>
      </c>
      <c r="F115" s="125">
        <f t="shared" si="1"/>
        <v>0</v>
      </c>
      <c r="G115" s="105" t="s">
        <v>176</v>
      </c>
      <c r="H115" s="106"/>
      <c r="I115" s="106"/>
      <c r="J115" s="106"/>
      <c r="K115" s="106"/>
      <c r="L115" s="106"/>
      <c r="M115" s="106"/>
      <c r="N115" s="106"/>
      <c r="O115" s="106"/>
      <c r="P115" s="106"/>
      <c r="Q115" s="106"/>
      <c r="R115" s="106"/>
      <c r="S115" s="107"/>
    </row>
    <row r="116" spans="1:19" s="211" customFormat="1" ht="12.75" customHeight="1" x14ac:dyDescent="0.3">
      <c r="A116" s="207">
        <v>93</v>
      </c>
      <c r="B116" s="172" t="s">
        <v>297</v>
      </c>
      <c r="C116" s="173" t="s">
        <v>85</v>
      </c>
      <c r="D116" s="208">
        <v>45</v>
      </c>
      <c r="E116" s="208">
        <v>21.344999999999999</v>
      </c>
      <c r="F116" s="125">
        <f t="shared" si="1"/>
        <v>0</v>
      </c>
      <c r="G116" s="207" t="s">
        <v>176</v>
      </c>
      <c r="H116" s="209"/>
      <c r="I116" s="209"/>
      <c r="J116" s="209"/>
      <c r="K116" s="209"/>
      <c r="L116" s="209"/>
      <c r="M116" s="209"/>
      <c r="N116" s="209"/>
      <c r="O116" s="209"/>
      <c r="P116" s="209"/>
      <c r="Q116" s="209"/>
      <c r="R116" s="209"/>
      <c r="S116" s="210"/>
    </row>
    <row r="117" spans="1:19" s="108" customFormat="1" ht="13.2" x14ac:dyDescent="0.3">
      <c r="A117" s="105">
        <v>94</v>
      </c>
      <c r="B117" s="172" t="s">
        <v>298</v>
      </c>
      <c r="C117" s="173" t="s">
        <v>86</v>
      </c>
      <c r="D117" s="125">
        <v>25</v>
      </c>
      <c r="E117" s="125">
        <v>405.59999999999997</v>
      </c>
      <c r="F117" s="125">
        <f t="shared" si="1"/>
        <v>0</v>
      </c>
      <c r="G117" s="105" t="s">
        <v>176</v>
      </c>
      <c r="H117" s="106"/>
      <c r="I117" s="106"/>
      <c r="J117" s="106"/>
      <c r="K117" s="106"/>
      <c r="L117" s="106"/>
      <c r="M117" s="106"/>
      <c r="N117" s="106"/>
      <c r="O117" s="106"/>
      <c r="P117" s="106"/>
      <c r="Q117" s="106"/>
      <c r="R117" s="106"/>
      <c r="S117" s="107"/>
    </row>
    <row r="118" spans="1:19" s="108" customFormat="1" ht="13.2" x14ac:dyDescent="0.3">
      <c r="A118" s="105">
        <v>95</v>
      </c>
      <c r="B118" s="172" t="s">
        <v>299</v>
      </c>
      <c r="C118" s="173" t="s">
        <v>86</v>
      </c>
      <c r="D118" s="125">
        <v>45</v>
      </c>
      <c r="E118" s="125">
        <v>467.82</v>
      </c>
      <c r="F118" s="125">
        <f t="shared" si="1"/>
        <v>0</v>
      </c>
      <c r="G118" s="105" t="s">
        <v>176</v>
      </c>
      <c r="H118" s="106"/>
      <c r="I118" s="106"/>
      <c r="J118" s="106"/>
      <c r="K118" s="106"/>
      <c r="L118" s="106"/>
      <c r="M118" s="106"/>
      <c r="N118" s="106"/>
      <c r="O118" s="106"/>
      <c r="P118" s="106"/>
      <c r="Q118" s="106"/>
      <c r="R118" s="106"/>
      <c r="S118" s="107"/>
    </row>
    <row r="119" spans="1:19" s="108" customFormat="1" ht="13.2" x14ac:dyDescent="0.3">
      <c r="A119" s="105">
        <v>96</v>
      </c>
      <c r="B119" s="148" t="s">
        <v>300</v>
      </c>
      <c r="C119" s="149" t="s">
        <v>84</v>
      </c>
      <c r="D119" s="125">
        <v>125</v>
      </c>
      <c r="E119" s="125">
        <v>280.62</v>
      </c>
      <c r="F119" s="125">
        <f t="shared" si="1"/>
        <v>0</v>
      </c>
      <c r="G119" s="105" t="s">
        <v>176</v>
      </c>
      <c r="H119" s="106"/>
      <c r="I119" s="106"/>
      <c r="J119" s="106"/>
      <c r="K119" s="106"/>
      <c r="L119" s="106"/>
      <c r="M119" s="106"/>
      <c r="N119" s="106"/>
      <c r="O119" s="106"/>
      <c r="P119" s="106"/>
      <c r="Q119" s="106"/>
      <c r="R119" s="106"/>
      <c r="S119" s="107"/>
    </row>
    <row r="120" spans="1:19" s="108" customFormat="1" ht="13.2" x14ac:dyDescent="0.3">
      <c r="A120" s="105">
        <v>97</v>
      </c>
      <c r="B120" s="148" t="s">
        <v>301</v>
      </c>
      <c r="C120" s="149" t="s">
        <v>84</v>
      </c>
      <c r="D120" s="125">
        <v>28</v>
      </c>
      <c r="E120" s="125">
        <v>364.86</v>
      </c>
      <c r="F120" s="125">
        <f t="shared" si="1"/>
        <v>0</v>
      </c>
      <c r="G120" s="105" t="s">
        <v>176</v>
      </c>
      <c r="H120" s="106"/>
      <c r="I120" s="106"/>
      <c r="J120" s="106"/>
      <c r="K120" s="106"/>
      <c r="L120" s="106"/>
      <c r="M120" s="106"/>
      <c r="N120" s="106"/>
      <c r="O120" s="106"/>
      <c r="P120" s="106"/>
      <c r="Q120" s="106"/>
      <c r="R120" s="106"/>
      <c r="S120" s="107"/>
    </row>
    <row r="121" spans="1:19" s="108" customFormat="1" ht="13.2" x14ac:dyDescent="0.3">
      <c r="A121" s="105">
        <v>98</v>
      </c>
      <c r="B121" s="148" t="s">
        <v>302</v>
      </c>
      <c r="C121" s="149" t="s">
        <v>83</v>
      </c>
      <c r="D121" s="125">
        <v>210</v>
      </c>
      <c r="E121" s="125">
        <v>1428.96</v>
      </c>
      <c r="F121" s="125">
        <f t="shared" si="1"/>
        <v>0</v>
      </c>
      <c r="G121" s="105" t="s">
        <v>176</v>
      </c>
      <c r="H121" s="106"/>
      <c r="I121" s="106"/>
      <c r="J121" s="106"/>
      <c r="K121" s="106"/>
      <c r="L121" s="106"/>
      <c r="M121" s="106"/>
      <c r="N121" s="106"/>
      <c r="O121" s="106"/>
      <c r="P121" s="106"/>
      <c r="Q121" s="106"/>
      <c r="R121" s="106"/>
      <c r="S121" s="107"/>
    </row>
    <row r="122" spans="1:19" s="108" customFormat="1" ht="13.2" x14ac:dyDescent="0.3">
      <c r="A122" s="105">
        <v>99</v>
      </c>
      <c r="B122" s="148" t="s">
        <v>303</v>
      </c>
      <c r="C122" s="149" t="s">
        <v>84</v>
      </c>
      <c r="D122" s="125">
        <v>90</v>
      </c>
      <c r="E122" s="125">
        <v>418.5</v>
      </c>
      <c r="F122" s="125">
        <f t="shared" si="1"/>
        <v>0</v>
      </c>
      <c r="G122" s="105" t="s">
        <v>176</v>
      </c>
      <c r="H122" s="106"/>
      <c r="I122" s="106"/>
      <c r="J122" s="106"/>
      <c r="K122" s="106"/>
      <c r="L122" s="106"/>
      <c r="M122" s="106"/>
      <c r="N122" s="106"/>
      <c r="O122" s="106"/>
      <c r="P122" s="106"/>
      <c r="Q122" s="106"/>
      <c r="R122" s="106"/>
      <c r="S122" s="107"/>
    </row>
    <row r="123" spans="1:19" s="108" customFormat="1" ht="13.2" x14ac:dyDescent="0.3">
      <c r="A123" s="105">
        <v>100</v>
      </c>
      <c r="B123" s="148" t="s">
        <v>304</v>
      </c>
      <c r="C123" s="149" t="s">
        <v>84</v>
      </c>
      <c r="D123" s="125">
        <v>130</v>
      </c>
      <c r="E123" s="125">
        <v>482.04</v>
      </c>
      <c r="F123" s="125">
        <f t="shared" si="1"/>
        <v>0</v>
      </c>
      <c r="G123" s="105" t="s">
        <v>176</v>
      </c>
      <c r="H123" s="106"/>
      <c r="I123" s="106"/>
      <c r="J123" s="106"/>
      <c r="K123" s="106"/>
      <c r="L123" s="106"/>
      <c r="M123" s="106"/>
      <c r="N123" s="106"/>
      <c r="O123" s="106"/>
      <c r="P123" s="106"/>
      <c r="Q123" s="106"/>
      <c r="R123" s="106"/>
      <c r="S123" s="107"/>
    </row>
    <row r="124" spans="1:19" s="108" customFormat="1" ht="13.2" x14ac:dyDescent="0.3">
      <c r="A124" s="105">
        <v>101</v>
      </c>
      <c r="B124" s="158" t="s">
        <v>305</v>
      </c>
      <c r="C124" s="159" t="s">
        <v>83</v>
      </c>
      <c r="D124" s="125">
        <v>1950</v>
      </c>
      <c r="E124" s="125">
        <v>79.710000000000008</v>
      </c>
      <c r="F124" s="125">
        <f t="shared" si="1"/>
        <v>0</v>
      </c>
      <c r="G124" s="105" t="s">
        <v>176</v>
      </c>
      <c r="H124" s="106"/>
      <c r="I124" s="106"/>
      <c r="J124" s="106"/>
      <c r="K124" s="106"/>
      <c r="L124" s="106"/>
      <c r="M124" s="106"/>
      <c r="N124" s="106"/>
      <c r="O124" s="106"/>
      <c r="P124" s="106"/>
      <c r="Q124" s="106"/>
      <c r="R124" s="106"/>
      <c r="S124" s="107"/>
    </row>
    <row r="125" spans="1:19" s="108" customFormat="1" ht="13.2" x14ac:dyDescent="0.3">
      <c r="A125" s="105">
        <v>102</v>
      </c>
      <c r="B125" s="158" t="s">
        <v>306</v>
      </c>
      <c r="C125" s="159" t="s">
        <v>79</v>
      </c>
      <c r="D125" s="125">
        <v>150</v>
      </c>
      <c r="E125" s="125">
        <v>62.400000000000006</v>
      </c>
      <c r="F125" s="125">
        <f t="shared" si="1"/>
        <v>0</v>
      </c>
      <c r="G125" s="105" t="s">
        <v>176</v>
      </c>
      <c r="H125" s="106"/>
      <c r="I125" s="106"/>
      <c r="J125" s="106"/>
      <c r="K125" s="106"/>
      <c r="L125" s="106"/>
      <c r="M125" s="106"/>
      <c r="N125" s="106"/>
      <c r="O125" s="106"/>
      <c r="P125" s="106"/>
      <c r="Q125" s="106"/>
      <c r="R125" s="106"/>
      <c r="S125" s="107"/>
    </row>
    <row r="126" spans="1:19" s="108" customFormat="1" ht="13.2" x14ac:dyDescent="0.3">
      <c r="A126" s="105">
        <v>103</v>
      </c>
      <c r="B126" s="158" t="s">
        <v>307</v>
      </c>
      <c r="C126" s="159" t="s">
        <v>85</v>
      </c>
      <c r="D126" s="125">
        <v>110</v>
      </c>
      <c r="E126" s="125">
        <v>66.614999999999995</v>
      </c>
      <c r="F126" s="125">
        <f t="shared" si="1"/>
        <v>0</v>
      </c>
      <c r="G126" s="105" t="s">
        <v>176</v>
      </c>
      <c r="H126" s="106"/>
      <c r="I126" s="106"/>
      <c r="J126" s="106"/>
      <c r="K126" s="106"/>
      <c r="L126" s="106"/>
      <c r="M126" s="106"/>
      <c r="N126" s="106"/>
      <c r="O126" s="106"/>
      <c r="P126" s="106"/>
      <c r="Q126" s="106"/>
      <c r="R126" s="106"/>
      <c r="S126" s="107"/>
    </row>
    <row r="127" spans="1:19" s="108" customFormat="1" ht="13.2" x14ac:dyDescent="0.3">
      <c r="A127" s="105">
        <v>104</v>
      </c>
      <c r="B127" s="158" t="s">
        <v>308</v>
      </c>
      <c r="C127" s="159" t="s">
        <v>79</v>
      </c>
      <c r="D127" s="125">
        <v>50</v>
      </c>
      <c r="E127" s="125">
        <v>20.07</v>
      </c>
      <c r="F127" s="125">
        <f t="shared" si="1"/>
        <v>0</v>
      </c>
      <c r="G127" s="105" t="s">
        <v>176</v>
      </c>
      <c r="H127" s="106"/>
      <c r="I127" s="106"/>
      <c r="J127" s="106"/>
      <c r="K127" s="106"/>
      <c r="L127" s="106"/>
      <c r="M127" s="106"/>
      <c r="N127" s="106"/>
      <c r="O127" s="106"/>
      <c r="P127" s="106"/>
      <c r="Q127" s="106"/>
      <c r="R127" s="106"/>
      <c r="S127" s="107"/>
    </row>
    <row r="128" spans="1:19" s="108" customFormat="1" ht="13.2" x14ac:dyDescent="0.3">
      <c r="A128" s="105">
        <v>105</v>
      </c>
      <c r="B128" s="158" t="s">
        <v>309</v>
      </c>
      <c r="C128" s="159" t="s">
        <v>79</v>
      </c>
      <c r="D128" s="125">
        <v>110</v>
      </c>
      <c r="E128" s="125">
        <v>20.07</v>
      </c>
      <c r="F128" s="125">
        <f t="shared" si="1"/>
        <v>0</v>
      </c>
      <c r="G128" s="105" t="s">
        <v>176</v>
      </c>
      <c r="H128" s="106"/>
      <c r="I128" s="106"/>
      <c r="J128" s="106"/>
      <c r="K128" s="106"/>
      <c r="L128" s="106"/>
      <c r="M128" s="106"/>
      <c r="N128" s="106"/>
      <c r="O128" s="106"/>
      <c r="P128" s="106"/>
      <c r="Q128" s="106"/>
      <c r="R128" s="106"/>
      <c r="S128" s="107"/>
    </row>
    <row r="129" spans="1:19" s="108" customFormat="1" ht="13.2" x14ac:dyDescent="0.3">
      <c r="A129" s="105">
        <v>106</v>
      </c>
      <c r="B129" s="158" t="s">
        <v>310</v>
      </c>
      <c r="C129" s="159" t="s">
        <v>79</v>
      </c>
      <c r="D129" s="125">
        <v>145</v>
      </c>
      <c r="E129" s="125">
        <v>20.07</v>
      </c>
      <c r="F129" s="125">
        <f t="shared" si="1"/>
        <v>0</v>
      </c>
      <c r="G129" s="105" t="s">
        <v>176</v>
      </c>
      <c r="H129" s="106"/>
      <c r="I129" s="106"/>
      <c r="J129" s="106"/>
      <c r="K129" s="106"/>
      <c r="L129" s="106"/>
      <c r="M129" s="106"/>
      <c r="N129" s="106"/>
      <c r="O129" s="106"/>
      <c r="P129" s="106"/>
      <c r="Q129" s="106"/>
      <c r="R129" s="106"/>
      <c r="S129" s="107"/>
    </row>
    <row r="130" spans="1:19" s="108" customFormat="1" ht="13.2" x14ac:dyDescent="0.3">
      <c r="A130" s="105">
        <v>107</v>
      </c>
      <c r="B130" s="158" t="s">
        <v>311</v>
      </c>
      <c r="C130" s="159" t="s">
        <v>79</v>
      </c>
      <c r="D130" s="125">
        <v>110</v>
      </c>
      <c r="E130" s="125">
        <v>13.47</v>
      </c>
      <c r="F130" s="125">
        <f t="shared" si="1"/>
        <v>0</v>
      </c>
      <c r="G130" s="105" t="s">
        <v>176</v>
      </c>
      <c r="H130" s="106"/>
      <c r="I130" s="106"/>
      <c r="J130" s="106"/>
      <c r="K130" s="106"/>
      <c r="L130" s="106"/>
      <c r="M130" s="106"/>
      <c r="N130" s="106"/>
      <c r="O130" s="106"/>
      <c r="P130" s="106"/>
      <c r="Q130" s="106"/>
      <c r="R130" s="106"/>
      <c r="S130" s="107"/>
    </row>
    <row r="131" spans="1:19" s="108" customFormat="1" ht="13.2" x14ac:dyDescent="0.3">
      <c r="A131" s="105">
        <v>108</v>
      </c>
      <c r="B131" s="158" t="s">
        <v>312</v>
      </c>
      <c r="C131" s="159" t="s">
        <v>79</v>
      </c>
      <c r="D131" s="125"/>
      <c r="E131" s="125">
        <v>13.47</v>
      </c>
      <c r="F131" s="125">
        <f t="shared" si="1"/>
        <v>0</v>
      </c>
      <c r="G131" s="105" t="s">
        <v>176</v>
      </c>
      <c r="H131" s="106"/>
      <c r="I131" s="106"/>
      <c r="J131" s="106"/>
      <c r="K131" s="106"/>
      <c r="L131" s="106"/>
      <c r="M131" s="106"/>
      <c r="N131" s="106"/>
      <c r="O131" s="106"/>
      <c r="P131" s="106"/>
      <c r="Q131" s="106"/>
      <c r="R131" s="106"/>
      <c r="S131" s="107"/>
    </row>
    <row r="132" spans="1:19" s="108" customFormat="1" ht="13.2" x14ac:dyDescent="0.3">
      <c r="A132" s="200">
        <v>109</v>
      </c>
      <c r="B132" s="158" t="s">
        <v>313</v>
      </c>
      <c r="C132" s="159" t="s">
        <v>79</v>
      </c>
      <c r="D132" s="125"/>
      <c r="E132" s="125">
        <v>13.47</v>
      </c>
      <c r="F132" s="125">
        <f t="shared" si="1"/>
        <v>0</v>
      </c>
      <c r="G132" s="105" t="s">
        <v>176</v>
      </c>
      <c r="H132" s="106"/>
      <c r="I132" s="106"/>
      <c r="J132" s="106"/>
      <c r="K132" s="106"/>
      <c r="L132" s="106"/>
      <c r="M132" s="106"/>
      <c r="N132" s="106"/>
      <c r="O132" s="106"/>
      <c r="P132" s="106"/>
      <c r="Q132" s="106"/>
      <c r="R132" s="106"/>
      <c r="S132" s="107"/>
    </row>
    <row r="133" spans="1:19" s="108" customFormat="1" ht="13.2" x14ac:dyDescent="0.3">
      <c r="A133" s="105">
        <v>110</v>
      </c>
      <c r="B133" s="158" t="s">
        <v>314</v>
      </c>
      <c r="C133" s="159" t="s">
        <v>83</v>
      </c>
      <c r="D133" s="125">
        <v>11000</v>
      </c>
      <c r="E133" s="125">
        <v>11.64</v>
      </c>
      <c r="F133" s="125">
        <f t="shared" si="1"/>
        <v>0</v>
      </c>
      <c r="G133" s="105" t="s">
        <v>176</v>
      </c>
      <c r="H133" s="106"/>
      <c r="I133" s="106"/>
      <c r="J133" s="106"/>
      <c r="K133" s="106"/>
      <c r="L133" s="106"/>
      <c r="M133" s="106"/>
      <c r="N133" s="106"/>
      <c r="O133" s="106"/>
      <c r="P133" s="106"/>
      <c r="Q133" s="106"/>
      <c r="R133" s="106"/>
      <c r="S133" s="107"/>
    </row>
    <row r="134" spans="1:19" s="108" customFormat="1" ht="13.2" x14ac:dyDescent="0.3">
      <c r="A134" s="105">
        <v>111</v>
      </c>
      <c r="B134" s="158" t="s">
        <v>315</v>
      </c>
      <c r="C134" s="159" t="s">
        <v>83</v>
      </c>
      <c r="D134" s="125">
        <v>140</v>
      </c>
      <c r="E134" s="125">
        <v>21.06</v>
      </c>
      <c r="F134" s="125">
        <f t="shared" si="1"/>
        <v>0</v>
      </c>
      <c r="G134" s="105" t="s">
        <v>176</v>
      </c>
      <c r="H134" s="106"/>
      <c r="I134" s="106"/>
      <c r="J134" s="106"/>
      <c r="K134" s="106"/>
      <c r="L134" s="106"/>
      <c r="M134" s="106"/>
      <c r="N134" s="106"/>
      <c r="O134" s="106"/>
      <c r="P134" s="106"/>
      <c r="Q134" s="106"/>
      <c r="R134" s="106"/>
      <c r="S134" s="107"/>
    </row>
    <row r="135" spans="1:19" s="108" customFormat="1" ht="13.2" x14ac:dyDescent="0.3">
      <c r="A135" s="105">
        <v>112</v>
      </c>
      <c r="B135" s="158" t="s">
        <v>316</v>
      </c>
      <c r="C135" s="159" t="s">
        <v>83</v>
      </c>
      <c r="D135" s="125">
        <v>265</v>
      </c>
      <c r="E135" s="125">
        <v>31.184999999999999</v>
      </c>
      <c r="F135" s="125">
        <f t="shared" si="1"/>
        <v>0</v>
      </c>
      <c r="G135" s="105" t="s">
        <v>176</v>
      </c>
      <c r="H135" s="106"/>
      <c r="I135" s="106"/>
      <c r="J135" s="106"/>
      <c r="K135" s="106"/>
      <c r="L135" s="106"/>
      <c r="M135" s="106"/>
      <c r="N135" s="106"/>
      <c r="O135" s="106"/>
      <c r="P135" s="106"/>
      <c r="Q135" s="106"/>
      <c r="R135" s="106"/>
      <c r="S135" s="107"/>
    </row>
    <row r="136" spans="1:19" s="108" customFormat="1" ht="13.2" x14ac:dyDescent="0.3">
      <c r="A136" s="105">
        <v>113</v>
      </c>
      <c r="B136" s="172" t="s">
        <v>317</v>
      </c>
      <c r="C136" s="173" t="s">
        <v>86</v>
      </c>
      <c r="D136" s="125">
        <v>260</v>
      </c>
      <c r="E136" s="125">
        <v>359.685</v>
      </c>
      <c r="F136" s="125">
        <f t="shared" si="1"/>
        <v>0</v>
      </c>
      <c r="G136" s="105" t="s">
        <v>176</v>
      </c>
      <c r="H136" s="106"/>
      <c r="I136" s="106"/>
      <c r="J136" s="106"/>
      <c r="K136" s="106"/>
      <c r="L136" s="106"/>
      <c r="M136" s="106"/>
      <c r="N136" s="106"/>
      <c r="O136" s="106"/>
      <c r="P136" s="106"/>
      <c r="Q136" s="106"/>
      <c r="R136" s="106"/>
      <c r="S136" s="107"/>
    </row>
    <row r="137" spans="1:19" s="108" customFormat="1" ht="13.2" x14ac:dyDescent="0.3">
      <c r="A137" s="105">
        <v>114</v>
      </c>
      <c r="B137" s="158" t="s">
        <v>93</v>
      </c>
      <c r="C137" s="159" t="s">
        <v>83</v>
      </c>
      <c r="D137" s="125">
        <v>260</v>
      </c>
      <c r="E137" s="125">
        <v>164.25</v>
      </c>
      <c r="F137" s="125">
        <f t="shared" si="1"/>
        <v>0</v>
      </c>
      <c r="G137" s="105" t="s">
        <v>176</v>
      </c>
      <c r="H137" s="106"/>
      <c r="I137" s="106"/>
      <c r="J137" s="106"/>
      <c r="K137" s="106"/>
      <c r="L137" s="106"/>
      <c r="M137" s="106"/>
      <c r="N137" s="106"/>
      <c r="O137" s="106"/>
      <c r="P137" s="106"/>
      <c r="Q137" s="106"/>
      <c r="R137" s="106"/>
      <c r="S137" s="107"/>
    </row>
    <row r="138" spans="1:19" s="108" customFormat="1" ht="13.2" x14ac:dyDescent="0.3">
      <c r="A138" s="105">
        <v>115</v>
      </c>
      <c r="B138" s="158" t="s">
        <v>318</v>
      </c>
      <c r="C138" s="159" t="s">
        <v>79</v>
      </c>
      <c r="D138" s="125">
        <v>7500</v>
      </c>
      <c r="E138" s="125">
        <v>51.195000000000007</v>
      </c>
      <c r="F138" s="125">
        <f t="shared" si="1"/>
        <v>0</v>
      </c>
      <c r="G138" s="105" t="s">
        <v>176</v>
      </c>
      <c r="H138" s="106"/>
      <c r="I138" s="106"/>
      <c r="J138" s="106"/>
      <c r="K138" s="106"/>
      <c r="L138" s="106"/>
      <c r="M138" s="106"/>
      <c r="N138" s="106"/>
      <c r="O138" s="106"/>
      <c r="P138" s="106"/>
      <c r="Q138" s="106"/>
      <c r="R138" s="106"/>
      <c r="S138" s="107"/>
    </row>
    <row r="139" spans="1:19" s="108" customFormat="1" ht="13.2" x14ac:dyDescent="0.3">
      <c r="A139" s="105">
        <v>116</v>
      </c>
      <c r="B139" s="156" t="s">
        <v>319</v>
      </c>
      <c r="C139" s="159" t="s">
        <v>79</v>
      </c>
      <c r="D139" s="125">
        <v>1000</v>
      </c>
      <c r="E139" s="125">
        <v>22.23</v>
      </c>
      <c r="F139" s="125">
        <f t="shared" si="1"/>
        <v>0</v>
      </c>
      <c r="G139" s="105" t="s">
        <v>176</v>
      </c>
      <c r="H139" s="106"/>
      <c r="I139" s="106"/>
      <c r="J139" s="106"/>
      <c r="K139" s="106"/>
      <c r="L139" s="106"/>
      <c r="M139" s="106"/>
      <c r="N139" s="106"/>
      <c r="O139" s="106"/>
      <c r="P139" s="106"/>
      <c r="Q139" s="106"/>
      <c r="R139" s="106"/>
      <c r="S139" s="107"/>
    </row>
    <row r="140" spans="1:19" s="108" customFormat="1" ht="13.2" x14ac:dyDescent="0.3">
      <c r="A140" s="105">
        <v>117</v>
      </c>
      <c r="B140" s="158" t="s">
        <v>320</v>
      </c>
      <c r="C140" s="159" t="s">
        <v>79</v>
      </c>
      <c r="D140" s="125">
        <v>1300</v>
      </c>
      <c r="E140" s="125">
        <v>50.144999999999996</v>
      </c>
      <c r="F140" s="125">
        <f t="shared" si="1"/>
        <v>0</v>
      </c>
      <c r="G140" s="105" t="s">
        <v>176</v>
      </c>
      <c r="H140" s="106"/>
      <c r="I140" s="106"/>
      <c r="J140" s="106"/>
      <c r="K140" s="106"/>
      <c r="L140" s="106"/>
      <c r="M140" s="106"/>
      <c r="N140" s="106"/>
      <c r="O140" s="106"/>
      <c r="P140" s="106"/>
      <c r="Q140" s="106"/>
      <c r="R140" s="106"/>
      <c r="S140" s="107"/>
    </row>
    <row r="141" spans="1:19" s="108" customFormat="1" ht="13.2" x14ac:dyDescent="0.3">
      <c r="A141" s="105">
        <v>118</v>
      </c>
      <c r="B141" s="158" t="s">
        <v>321</v>
      </c>
      <c r="C141" s="159" t="s">
        <v>79</v>
      </c>
      <c r="D141" s="125">
        <v>1000</v>
      </c>
      <c r="E141" s="125">
        <v>680.93999999999994</v>
      </c>
      <c r="F141" s="125">
        <f t="shared" si="1"/>
        <v>0</v>
      </c>
      <c r="G141" s="105" t="s">
        <v>176</v>
      </c>
      <c r="H141" s="106"/>
      <c r="I141" s="106"/>
      <c r="J141" s="106"/>
      <c r="K141" s="106"/>
      <c r="L141" s="106"/>
      <c r="M141" s="106"/>
      <c r="N141" s="106"/>
      <c r="O141" s="106"/>
      <c r="P141" s="106"/>
      <c r="Q141" s="106"/>
      <c r="R141" s="106"/>
      <c r="S141" s="107"/>
    </row>
    <row r="142" spans="1:19" s="108" customFormat="1" ht="13.2" x14ac:dyDescent="0.3">
      <c r="A142" s="105">
        <v>119</v>
      </c>
      <c r="B142" s="158" t="s">
        <v>322</v>
      </c>
      <c r="C142" s="159" t="s">
        <v>79</v>
      </c>
      <c r="D142" s="125">
        <v>850</v>
      </c>
      <c r="E142" s="125">
        <v>304.20000000000005</v>
      </c>
      <c r="F142" s="125">
        <f t="shared" si="1"/>
        <v>0</v>
      </c>
      <c r="G142" s="105" t="s">
        <v>176</v>
      </c>
      <c r="H142" s="106"/>
      <c r="I142" s="106"/>
      <c r="J142" s="106"/>
      <c r="K142" s="106"/>
      <c r="L142" s="106"/>
      <c r="M142" s="106"/>
      <c r="N142" s="106"/>
      <c r="O142" s="106"/>
      <c r="P142" s="106"/>
      <c r="Q142" s="106"/>
      <c r="R142" s="106"/>
      <c r="S142" s="107"/>
    </row>
    <row r="143" spans="1:19" s="211" customFormat="1" ht="12.75" customHeight="1" x14ac:dyDescent="0.3">
      <c r="A143" s="207">
        <v>120</v>
      </c>
      <c r="B143" s="172" t="s">
        <v>323</v>
      </c>
      <c r="C143" s="173" t="s">
        <v>79</v>
      </c>
      <c r="D143" s="208">
        <v>3800</v>
      </c>
      <c r="E143" s="208">
        <v>197.94</v>
      </c>
      <c r="F143" s="125">
        <f t="shared" si="1"/>
        <v>0</v>
      </c>
      <c r="G143" s="207" t="s">
        <v>176</v>
      </c>
      <c r="H143" s="209"/>
      <c r="I143" s="209"/>
      <c r="J143" s="209"/>
      <c r="K143" s="209"/>
      <c r="L143" s="209"/>
      <c r="M143" s="209"/>
      <c r="N143" s="209"/>
      <c r="O143" s="209"/>
      <c r="P143" s="209"/>
      <c r="Q143" s="209"/>
      <c r="R143" s="209"/>
      <c r="S143" s="210"/>
    </row>
    <row r="144" spans="1:19" s="211" customFormat="1" ht="12.75" customHeight="1" x14ac:dyDescent="0.3">
      <c r="A144" s="207">
        <v>121</v>
      </c>
      <c r="B144" s="172" t="s">
        <v>324</v>
      </c>
      <c r="C144" s="173" t="s">
        <v>94</v>
      </c>
      <c r="D144" s="208">
        <v>1100</v>
      </c>
      <c r="E144" s="208">
        <v>60.84</v>
      </c>
      <c r="F144" s="125">
        <f t="shared" si="1"/>
        <v>0</v>
      </c>
      <c r="G144" s="207" t="s">
        <v>176</v>
      </c>
      <c r="H144" s="209"/>
      <c r="I144" s="209"/>
      <c r="J144" s="209"/>
      <c r="K144" s="209"/>
      <c r="L144" s="209"/>
      <c r="M144" s="209"/>
      <c r="N144" s="209"/>
      <c r="O144" s="209"/>
      <c r="P144" s="209"/>
      <c r="Q144" s="209"/>
      <c r="R144" s="209"/>
      <c r="S144" s="210"/>
    </row>
    <row r="145" spans="1:19" s="211" customFormat="1" ht="12.75" customHeight="1" x14ac:dyDescent="0.3">
      <c r="A145" s="207">
        <v>122</v>
      </c>
      <c r="B145" s="172" t="s">
        <v>325</v>
      </c>
      <c r="C145" s="173" t="s">
        <v>79</v>
      </c>
      <c r="D145" s="208">
        <v>5000</v>
      </c>
      <c r="E145" s="208">
        <v>265.20000000000005</v>
      </c>
      <c r="F145" s="125">
        <f t="shared" si="1"/>
        <v>0</v>
      </c>
      <c r="G145" s="207" t="s">
        <v>176</v>
      </c>
      <c r="H145" s="209"/>
      <c r="I145" s="209"/>
      <c r="J145" s="209"/>
      <c r="K145" s="209"/>
      <c r="L145" s="209"/>
      <c r="M145" s="209"/>
      <c r="N145" s="209"/>
      <c r="O145" s="209"/>
      <c r="P145" s="209"/>
      <c r="Q145" s="209"/>
      <c r="R145" s="209"/>
      <c r="S145" s="210"/>
    </row>
    <row r="146" spans="1:19" s="108" customFormat="1" ht="13.2" x14ac:dyDescent="0.3">
      <c r="A146" s="105">
        <v>123</v>
      </c>
      <c r="B146" s="158" t="s">
        <v>326</v>
      </c>
      <c r="C146" s="159" t="s">
        <v>97</v>
      </c>
      <c r="D146" s="125">
        <v>26000</v>
      </c>
      <c r="E146" s="125">
        <v>1371.24</v>
      </c>
      <c r="F146" s="125">
        <f t="shared" si="1"/>
        <v>0</v>
      </c>
      <c r="G146" s="105" t="s">
        <v>176</v>
      </c>
      <c r="H146" s="106"/>
      <c r="I146" s="106"/>
      <c r="J146" s="106"/>
      <c r="K146" s="106"/>
      <c r="L146" s="106"/>
      <c r="M146" s="106"/>
      <c r="N146" s="106"/>
      <c r="O146" s="106"/>
      <c r="P146" s="106"/>
      <c r="Q146" s="106"/>
      <c r="R146" s="106"/>
      <c r="S146" s="107"/>
    </row>
    <row r="147" spans="1:19" s="108" customFormat="1" ht="13.2" x14ac:dyDescent="0.3">
      <c r="A147" s="105">
        <v>124</v>
      </c>
      <c r="B147" s="158" t="s">
        <v>327</v>
      </c>
      <c r="C147" s="159" t="s">
        <v>79</v>
      </c>
      <c r="D147" s="125">
        <v>8000</v>
      </c>
      <c r="E147" s="125">
        <v>37.349999999999994</v>
      </c>
      <c r="F147" s="125">
        <f t="shared" si="1"/>
        <v>0</v>
      </c>
      <c r="G147" s="105" t="s">
        <v>176</v>
      </c>
      <c r="H147" s="106"/>
      <c r="I147" s="106"/>
      <c r="J147" s="106"/>
      <c r="K147" s="106"/>
      <c r="L147" s="106"/>
      <c r="M147" s="106"/>
      <c r="N147" s="106"/>
      <c r="O147" s="106"/>
      <c r="P147" s="106"/>
      <c r="Q147" s="106"/>
      <c r="R147" s="106"/>
      <c r="S147" s="107"/>
    </row>
    <row r="148" spans="1:19" s="108" customFormat="1" ht="13.2" x14ac:dyDescent="0.3">
      <c r="A148" s="105">
        <v>125</v>
      </c>
      <c r="B148" s="158" t="s">
        <v>328</v>
      </c>
      <c r="C148" s="159" t="s">
        <v>79</v>
      </c>
      <c r="D148" s="125">
        <v>6000</v>
      </c>
      <c r="E148" s="125">
        <v>83.745000000000005</v>
      </c>
      <c r="F148" s="125">
        <f t="shared" si="1"/>
        <v>0</v>
      </c>
      <c r="G148" s="105" t="s">
        <v>176</v>
      </c>
      <c r="H148" s="106"/>
      <c r="I148" s="106"/>
      <c r="J148" s="106"/>
      <c r="K148" s="106"/>
      <c r="L148" s="106"/>
      <c r="M148" s="106"/>
      <c r="N148" s="106"/>
      <c r="O148" s="106"/>
      <c r="P148" s="106"/>
      <c r="Q148" s="106"/>
      <c r="R148" s="106"/>
      <c r="S148" s="107"/>
    </row>
    <row r="149" spans="1:19" s="108" customFormat="1" ht="13.2" x14ac:dyDescent="0.3">
      <c r="A149" s="105">
        <v>126</v>
      </c>
      <c r="B149" s="156" t="s">
        <v>329</v>
      </c>
      <c r="C149" s="177" t="s">
        <v>97</v>
      </c>
      <c r="D149" s="125">
        <v>19000</v>
      </c>
      <c r="E149" s="125">
        <v>14302.079999999998</v>
      </c>
      <c r="F149" s="125">
        <f t="shared" si="1"/>
        <v>0</v>
      </c>
      <c r="G149" s="105" t="s">
        <v>176</v>
      </c>
      <c r="H149" s="106"/>
      <c r="I149" s="106"/>
      <c r="J149" s="106"/>
      <c r="K149" s="106"/>
      <c r="L149" s="106"/>
      <c r="M149" s="106"/>
      <c r="N149" s="106"/>
      <c r="O149" s="106"/>
      <c r="P149" s="106"/>
      <c r="Q149" s="106"/>
      <c r="R149" s="106"/>
      <c r="S149" s="107"/>
    </row>
    <row r="150" spans="1:19" s="108" customFormat="1" ht="13.2" x14ac:dyDescent="0.3">
      <c r="A150" s="105">
        <v>127</v>
      </c>
      <c r="B150" s="156" t="s">
        <v>330</v>
      </c>
      <c r="C150" s="159" t="s">
        <v>97</v>
      </c>
      <c r="D150" s="125">
        <v>6000</v>
      </c>
      <c r="E150" s="125">
        <v>520.27500000000009</v>
      </c>
      <c r="F150" s="125">
        <f t="shared" si="1"/>
        <v>0</v>
      </c>
      <c r="G150" s="105" t="s">
        <v>176</v>
      </c>
      <c r="H150" s="106"/>
      <c r="I150" s="106"/>
      <c r="J150" s="106"/>
      <c r="K150" s="106"/>
      <c r="L150" s="106"/>
      <c r="M150" s="106"/>
      <c r="N150" s="106"/>
      <c r="O150" s="106"/>
      <c r="P150" s="106"/>
      <c r="Q150" s="106"/>
      <c r="R150" s="106"/>
      <c r="S150" s="107"/>
    </row>
    <row r="151" spans="1:19" s="108" customFormat="1" ht="13.2" x14ac:dyDescent="0.3">
      <c r="A151" s="105">
        <v>128</v>
      </c>
      <c r="B151" s="156" t="s">
        <v>331</v>
      </c>
      <c r="C151" s="159" t="s">
        <v>97</v>
      </c>
      <c r="D151" s="125">
        <v>12000</v>
      </c>
      <c r="E151" s="125">
        <v>8463</v>
      </c>
      <c r="F151" s="125">
        <f t="shared" si="1"/>
        <v>0</v>
      </c>
      <c r="G151" s="105" t="s">
        <v>176</v>
      </c>
      <c r="H151" s="106"/>
      <c r="I151" s="106"/>
      <c r="J151" s="106"/>
      <c r="K151" s="106"/>
      <c r="L151" s="106"/>
      <c r="M151" s="106"/>
      <c r="N151" s="106"/>
      <c r="O151" s="106"/>
      <c r="P151" s="106"/>
      <c r="Q151" s="106"/>
      <c r="R151" s="106"/>
      <c r="S151" s="107"/>
    </row>
    <row r="152" spans="1:19" s="211" customFormat="1" ht="17.25" customHeight="1" x14ac:dyDescent="0.3">
      <c r="A152" s="207">
        <v>129</v>
      </c>
      <c r="B152" s="215" t="s">
        <v>332</v>
      </c>
      <c r="C152" s="173" t="s">
        <v>97</v>
      </c>
      <c r="D152" s="208">
        <v>1300</v>
      </c>
      <c r="E152" s="208">
        <v>13946.400000000001</v>
      </c>
      <c r="F152" s="125">
        <f t="shared" si="1"/>
        <v>0</v>
      </c>
      <c r="G152" s="207" t="s">
        <v>176</v>
      </c>
      <c r="H152" s="209"/>
      <c r="I152" s="209"/>
      <c r="J152" s="209"/>
      <c r="K152" s="209"/>
      <c r="L152" s="209"/>
      <c r="M152" s="209"/>
      <c r="N152" s="209"/>
      <c r="O152" s="209"/>
      <c r="P152" s="209"/>
      <c r="Q152" s="209"/>
      <c r="R152" s="209"/>
      <c r="S152" s="210"/>
    </row>
    <row r="153" spans="1:19" s="211" customFormat="1" ht="13.2" x14ac:dyDescent="0.3">
      <c r="A153" s="207">
        <v>130</v>
      </c>
      <c r="B153" s="172" t="s">
        <v>333</v>
      </c>
      <c r="C153" s="212" t="s">
        <v>97</v>
      </c>
      <c r="D153" s="208">
        <v>1300</v>
      </c>
      <c r="E153" s="208">
        <v>8548.7999999999993</v>
      </c>
      <c r="F153" s="125">
        <f t="shared" si="1"/>
        <v>0</v>
      </c>
      <c r="G153" s="207" t="s">
        <v>176</v>
      </c>
      <c r="H153" s="209"/>
      <c r="I153" s="209"/>
      <c r="J153" s="209"/>
      <c r="K153" s="209"/>
      <c r="L153" s="209"/>
      <c r="M153" s="209"/>
      <c r="N153" s="209"/>
      <c r="O153" s="209"/>
      <c r="P153" s="209"/>
      <c r="Q153" s="209"/>
      <c r="R153" s="209"/>
      <c r="S153" s="210"/>
    </row>
    <row r="154" spans="1:19" s="108" customFormat="1" ht="14.4" x14ac:dyDescent="0.3">
      <c r="A154" s="200"/>
      <c r="B154" s="142" t="s">
        <v>334</v>
      </c>
      <c r="C154" s="143"/>
      <c r="D154" s="125"/>
      <c r="E154" s="218"/>
      <c r="F154" s="218"/>
      <c r="G154" s="219" t="s">
        <v>190</v>
      </c>
      <c r="H154" s="106"/>
      <c r="I154" s="106"/>
      <c r="J154" s="106"/>
      <c r="K154" s="106"/>
      <c r="L154" s="106"/>
      <c r="M154" s="106"/>
      <c r="N154" s="106"/>
      <c r="O154" s="106"/>
      <c r="P154" s="106"/>
      <c r="Q154" s="106"/>
      <c r="R154" s="106"/>
      <c r="S154" s="107"/>
    </row>
    <row r="155" spans="1:19" s="108" customFormat="1" ht="13.2" x14ac:dyDescent="0.3">
      <c r="A155" s="105">
        <v>131</v>
      </c>
      <c r="B155" s="146" t="s">
        <v>335</v>
      </c>
      <c r="C155" s="147" t="s">
        <v>99</v>
      </c>
      <c r="D155" s="125">
        <v>650</v>
      </c>
      <c r="E155" s="125">
        <v>10420.799999999999</v>
      </c>
      <c r="F155" s="125">
        <f t="shared" si="1"/>
        <v>0</v>
      </c>
      <c r="G155" s="105" t="s">
        <v>176</v>
      </c>
      <c r="H155" s="106"/>
      <c r="I155" s="106"/>
      <c r="J155" s="106"/>
      <c r="K155" s="106"/>
      <c r="L155" s="106"/>
      <c r="M155" s="106"/>
      <c r="N155" s="106"/>
      <c r="O155" s="106"/>
      <c r="P155" s="106"/>
      <c r="Q155" s="106"/>
      <c r="R155" s="106"/>
      <c r="S155" s="107"/>
    </row>
    <row r="156" spans="1:19" s="108" customFormat="1" ht="13.2" x14ac:dyDescent="0.3">
      <c r="A156" s="105">
        <v>132</v>
      </c>
      <c r="B156" s="179" t="s">
        <v>336</v>
      </c>
      <c r="C156" s="180" t="s">
        <v>99</v>
      </c>
      <c r="D156" s="125">
        <v>980</v>
      </c>
      <c r="E156" s="125">
        <v>1033.56</v>
      </c>
      <c r="F156" s="125">
        <f t="shared" si="1"/>
        <v>0</v>
      </c>
      <c r="G156" s="105" t="s">
        <v>176</v>
      </c>
      <c r="H156" s="106"/>
      <c r="I156" s="106"/>
      <c r="J156" s="106"/>
      <c r="K156" s="106"/>
      <c r="L156" s="106"/>
      <c r="M156" s="106"/>
      <c r="N156" s="106"/>
      <c r="O156" s="106"/>
      <c r="P156" s="106"/>
      <c r="Q156" s="106"/>
      <c r="R156" s="106"/>
      <c r="S156" s="107"/>
    </row>
    <row r="157" spans="1:19" s="108" customFormat="1" ht="13.2" x14ac:dyDescent="0.3">
      <c r="A157" s="105">
        <v>133</v>
      </c>
      <c r="B157" s="146" t="s">
        <v>337</v>
      </c>
      <c r="C157" s="149" t="s">
        <v>99</v>
      </c>
      <c r="D157" s="125">
        <v>750</v>
      </c>
      <c r="E157" s="125">
        <v>1544.3999999999999</v>
      </c>
      <c r="F157" s="125">
        <f t="shared" ref="F157:F220" si="2">PRODUCT(H157+I157+J157+K157+L157+M157+N157+O157+P157+Q157+R157+S157)*(E157)</f>
        <v>0</v>
      </c>
      <c r="G157" s="105" t="s">
        <v>176</v>
      </c>
      <c r="H157" s="106"/>
      <c r="I157" s="106"/>
      <c r="J157" s="106"/>
      <c r="K157" s="106"/>
      <c r="L157" s="106"/>
      <c r="M157" s="106"/>
      <c r="N157" s="106"/>
      <c r="O157" s="106"/>
      <c r="P157" s="106"/>
      <c r="Q157" s="106"/>
      <c r="R157" s="106"/>
      <c r="S157" s="107"/>
    </row>
    <row r="158" spans="1:19" s="108" customFormat="1" ht="13.2" x14ac:dyDescent="0.3">
      <c r="A158" s="105">
        <v>134</v>
      </c>
      <c r="B158" s="146" t="s">
        <v>338</v>
      </c>
      <c r="C158" s="180" t="s">
        <v>99</v>
      </c>
      <c r="D158" s="125">
        <v>1300</v>
      </c>
      <c r="E158" s="125">
        <v>1131</v>
      </c>
      <c r="F158" s="125">
        <f t="shared" si="2"/>
        <v>0</v>
      </c>
      <c r="G158" s="105" t="s">
        <v>176</v>
      </c>
      <c r="H158" s="106"/>
      <c r="I158" s="106"/>
      <c r="J158" s="106"/>
      <c r="K158" s="106"/>
      <c r="L158" s="106"/>
      <c r="M158" s="106"/>
      <c r="N158" s="106"/>
      <c r="O158" s="106"/>
      <c r="P158" s="106"/>
      <c r="Q158" s="106"/>
      <c r="R158" s="106"/>
      <c r="S158" s="107"/>
    </row>
    <row r="159" spans="1:19" s="108" customFormat="1" ht="13.2" x14ac:dyDescent="0.3">
      <c r="A159" s="105">
        <v>135</v>
      </c>
      <c r="B159" s="146" t="s">
        <v>339</v>
      </c>
      <c r="C159" s="149" t="s">
        <v>99</v>
      </c>
      <c r="D159" s="125">
        <v>600</v>
      </c>
      <c r="E159" s="125">
        <v>1170</v>
      </c>
      <c r="F159" s="125">
        <f t="shared" si="2"/>
        <v>0</v>
      </c>
      <c r="G159" s="105" t="s">
        <v>176</v>
      </c>
      <c r="H159" s="106"/>
      <c r="I159" s="106"/>
      <c r="J159" s="106"/>
      <c r="K159" s="106"/>
      <c r="L159" s="106"/>
      <c r="M159" s="106"/>
      <c r="N159" s="106"/>
      <c r="O159" s="106"/>
      <c r="P159" s="106"/>
      <c r="Q159" s="106"/>
      <c r="R159" s="106"/>
      <c r="S159" s="107"/>
    </row>
    <row r="160" spans="1:19" s="108" customFormat="1" ht="13.2" x14ac:dyDescent="0.3">
      <c r="A160" s="105">
        <v>136</v>
      </c>
      <c r="B160" s="146" t="s">
        <v>340</v>
      </c>
      <c r="C160" s="180" t="s">
        <v>99</v>
      </c>
      <c r="D160" s="125">
        <v>980</v>
      </c>
      <c r="E160" s="125">
        <v>374.4</v>
      </c>
      <c r="F160" s="125">
        <f t="shared" si="2"/>
        <v>0</v>
      </c>
      <c r="G160" s="105" t="s">
        <v>176</v>
      </c>
      <c r="H160" s="106"/>
      <c r="I160" s="106"/>
      <c r="J160" s="106"/>
      <c r="K160" s="106"/>
      <c r="L160" s="106"/>
      <c r="M160" s="106"/>
      <c r="N160" s="106"/>
      <c r="O160" s="106"/>
      <c r="P160" s="106"/>
      <c r="Q160" s="106"/>
      <c r="R160" s="106"/>
      <c r="S160" s="107"/>
    </row>
    <row r="161" spans="1:19" s="108" customFormat="1" ht="13.2" x14ac:dyDescent="0.3">
      <c r="A161" s="105">
        <v>137</v>
      </c>
      <c r="B161" s="146" t="s">
        <v>100</v>
      </c>
      <c r="C161" s="149" t="s">
        <v>99</v>
      </c>
      <c r="D161" s="125">
        <v>25</v>
      </c>
      <c r="E161" s="125">
        <v>374.4</v>
      </c>
      <c r="F161" s="125">
        <f t="shared" si="2"/>
        <v>0</v>
      </c>
      <c r="G161" s="105" t="s">
        <v>176</v>
      </c>
      <c r="H161" s="106"/>
      <c r="I161" s="106"/>
      <c r="J161" s="106"/>
      <c r="K161" s="106"/>
      <c r="L161" s="106"/>
      <c r="M161" s="106"/>
      <c r="N161" s="106"/>
      <c r="O161" s="106"/>
      <c r="P161" s="106"/>
      <c r="Q161" s="106"/>
      <c r="R161" s="106"/>
      <c r="S161" s="107"/>
    </row>
    <row r="162" spans="1:19" s="108" customFormat="1" ht="13.2" x14ac:dyDescent="0.3">
      <c r="A162" s="105">
        <v>138</v>
      </c>
      <c r="B162" s="146" t="s">
        <v>101</v>
      </c>
      <c r="C162" s="180" t="s">
        <v>99</v>
      </c>
      <c r="D162" s="125">
        <v>3000</v>
      </c>
      <c r="E162" s="125">
        <v>374.4</v>
      </c>
      <c r="F162" s="125">
        <f t="shared" si="2"/>
        <v>0</v>
      </c>
      <c r="G162" s="105" t="s">
        <v>176</v>
      </c>
      <c r="H162" s="106"/>
      <c r="I162" s="106"/>
      <c r="J162" s="106"/>
      <c r="K162" s="106"/>
      <c r="L162" s="106"/>
      <c r="M162" s="106"/>
      <c r="N162" s="106"/>
      <c r="O162" s="106"/>
      <c r="P162" s="106"/>
      <c r="Q162" s="106"/>
      <c r="R162" s="106"/>
      <c r="S162" s="107"/>
    </row>
    <row r="163" spans="1:19" s="108" customFormat="1" ht="13.2" x14ac:dyDescent="0.3">
      <c r="A163" s="105">
        <v>139</v>
      </c>
      <c r="B163" s="146" t="s">
        <v>102</v>
      </c>
      <c r="C163" s="149" t="s">
        <v>99</v>
      </c>
      <c r="D163" s="125">
        <v>200</v>
      </c>
      <c r="E163" s="125">
        <v>374.4</v>
      </c>
      <c r="F163" s="125">
        <f t="shared" si="2"/>
        <v>0</v>
      </c>
      <c r="G163" s="105" t="s">
        <v>176</v>
      </c>
      <c r="H163" s="106"/>
      <c r="I163" s="106"/>
      <c r="J163" s="106"/>
      <c r="K163" s="106"/>
      <c r="L163" s="106"/>
      <c r="M163" s="106"/>
      <c r="N163" s="106"/>
      <c r="O163" s="106"/>
      <c r="P163" s="106"/>
      <c r="Q163" s="106"/>
      <c r="R163" s="106"/>
      <c r="S163" s="107"/>
    </row>
    <row r="164" spans="1:19" s="108" customFormat="1" ht="13.2" x14ac:dyDescent="0.3">
      <c r="A164" s="105">
        <v>140</v>
      </c>
      <c r="B164" s="146" t="s">
        <v>341</v>
      </c>
      <c r="C164" s="180" t="s">
        <v>99</v>
      </c>
      <c r="D164" s="125">
        <v>130</v>
      </c>
      <c r="E164" s="125">
        <v>1160.6399999999999</v>
      </c>
      <c r="F164" s="125">
        <f t="shared" si="2"/>
        <v>0</v>
      </c>
      <c r="G164" s="105" t="s">
        <v>176</v>
      </c>
      <c r="H164" s="106"/>
      <c r="I164" s="106"/>
      <c r="J164" s="106"/>
      <c r="K164" s="106"/>
      <c r="L164" s="106"/>
      <c r="M164" s="106"/>
      <c r="N164" s="106"/>
      <c r="O164" s="106"/>
      <c r="P164" s="106"/>
      <c r="Q164" s="106"/>
      <c r="R164" s="106"/>
      <c r="S164" s="107"/>
    </row>
    <row r="165" spans="1:19" s="108" customFormat="1" ht="13.2" x14ac:dyDescent="0.3">
      <c r="A165" s="105">
        <v>141</v>
      </c>
      <c r="B165" s="146" t="s">
        <v>342</v>
      </c>
      <c r="C165" s="149" t="s">
        <v>99</v>
      </c>
      <c r="D165" s="125"/>
      <c r="E165" s="125">
        <v>1425.84</v>
      </c>
      <c r="F165" s="125">
        <f t="shared" si="2"/>
        <v>0</v>
      </c>
      <c r="G165" s="105" t="s">
        <v>176</v>
      </c>
      <c r="H165" s="106"/>
      <c r="I165" s="106"/>
      <c r="J165" s="106"/>
      <c r="K165" s="106"/>
      <c r="L165" s="106"/>
      <c r="M165" s="106"/>
      <c r="N165" s="106"/>
      <c r="O165" s="106"/>
      <c r="P165" s="106"/>
      <c r="Q165" s="106"/>
      <c r="R165" s="106"/>
      <c r="S165" s="107"/>
    </row>
    <row r="166" spans="1:19" s="108" customFormat="1" ht="13.2" x14ac:dyDescent="0.3">
      <c r="A166" s="200">
        <v>142</v>
      </c>
      <c r="B166" s="146" t="s">
        <v>103</v>
      </c>
      <c r="C166" s="180" t="s">
        <v>99</v>
      </c>
      <c r="D166" s="125"/>
      <c r="E166" s="125">
        <v>1193.4000000000001</v>
      </c>
      <c r="F166" s="125">
        <f t="shared" si="2"/>
        <v>0</v>
      </c>
      <c r="G166" s="105" t="s">
        <v>176</v>
      </c>
      <c r="H166" s="106"/>
      <c r="I166" s="106"/>
      <c r="J166" s="106"/>
      <c r="K166" s="106"/>
      <c r="L166" s="106"/>
      <c r="M166" s="106"/>
      <c r="N166" s="106"/>
      <c r="O166" s="106"/>
      <c r="P166" s="106"/>
      <c r="Q166" s="106"/>
      <c r="R166" s="106"/>
      <c r="S166" s="107"/>
    </row>
    <row r="167" spans="1:19" s="108" customFormat="1" ht="13.2" x14ac:dyDescent="0.3">
      <c r="A167" s="105">
        <v>143</v>
      </c>
      <c r="B167" s="146" t="s">
        <v>104</v>
      </c>
      <c r="C167" s="149" t="s">
        <v>99</v>
      </c>
      <c r="D167" s="125">
        <v>75</v>
      </c>
      <c r="E167" s="125">
        <v>1380.6</v>
      </c>
      <c r="F167" s="125">
        <f t="shared" si="2"/>
        <v>0</v>
      </c>
      <c r="G167" s="105" t="s">
        <v>176</v>
      </c>
      <c r="H167" s="106"/>
      <c r="I167" s="106"/>
      <c r="J167" s="106"/>
      <c r="K167" s="106"/>
      <c r="L167" s="106"/>
      <c r="M167" s="106"/>
      <c r="N167" s="106"/>
      <c r="O167" s="106"/>
      <c r="P167" s="106"/>
      <c r="Q167" s="106"/>
      <c r="R167" s="106"/>
      <c r="S167" s="107"/>
    </row>
    <row r="168" spans="1:19" s="108" customFormat="1" ht="13.2" x14ac:dyDescent="0.3">
      <c r="A168" s="105">
        <v>144</v>
      </c>
      <c r="B168" s="146" t="s">
        <v>105</v>
      </c>
      <c r="C168" s="180" t="s">
        <v>99</v>
      </c>
      <c r="D168" s="125"/>
      <c r="E168" s="125">
        <v>2238.6000000000004</v>
      </c>
      <c r="F168" s="125">
        <f t="shared" si="2"/>
        <v>0</v>
      </c>
      <c r="G168" s="105" t="s">
        <v>176</v>
      </c>
      <c r="H168" s="106"/>
      <c r="I168" s="106"/>
      <c r="J168" s="106"/>
      <c r="K168" s="106"/>
      <c r="L168" s="106"/>
      <c r="M168" s="106"/>
      <c r="N168" s="106"/>
      <c r="O168" s="106"/>
      <c r="P168" s="106"/>
      <c r="Q168" s="106"/>
      <c r="R168" s="106"/>
      <c r="S168" s="107"/>
    </row>
    <row r="169" spans="1:19" s="108" customFormat="1" ht="13.2" x14ac:dyDescent="0.3">
      <c r="A169" s="200">
        <v>145</v>
      </c>
      <c r="B169" s="146" t="s">
        <v>343</v>
      </c>
      <c r="C169" s="149" t="s">
        <v>99</v>
      </c>
      <c r="D169" s="125"/>
      <c r="E169" s="125">
        <v>2995.2</v>
      </c>
      <c r="F169" s="125">
        <f t="shared" si="2"/>
        <v>0</v>
      </c>
      <c r="G169" s="105" t="s">
        <v>176</v>
      </c>
      <c r="H169" s="106"/>
      <c r="I169" s="106"/>
      <c r="J169" s="106"/>
      <c r="K169" s="106"/>
      <c r="L169" s="106"/>
      <c r="M169" s="106"/>
      <c r="N169" s="106"/>
      <c r="O169" s="106"/>
      <c r="P169" s="106"/>
      <c r="Q169" s="106"/>
      <c r="R169" s="106"/>
      <c r="S169" s="107"/>
    </row>
    <row r="170" spans="1:19" s="108" customFormat="1" ht="13.2" x14ac:dyDescent="0.3">
      <c r="A170" s="105">
        <v>146</v>
      </c>
      <c r="B170" s="146" t="s">
        <v>344</v>
      </c>
      <c r="C170" s="180" t="s">
        <v>99</v>
      </c>
      <c r="D170" s="125">
        <v>700</v>
      </c>
      <c r="E170" s="125">
        <v>2995.2000000000003</v>
      </c>
      <c r="F170" s="125">
        <f t="shared" si="2"/>
        <v>0</v>
      </c>
      <c r="G170" s="105" t="s">
        <v>176</v>
      </c>
      <c r="H170" s="106"/>
      <c r="I170" s="106"/>
      <c r="J170" s="106"/>
      <c r="K170" s="106"/>
      <c r="L170" s="106"/>
      <c r="M170" s="106"/>
      <c r="N170" s="106"/>
      <c r="O170" s="106"/>
      <c r="P170" s="106"/>
      <c r="Q170" s="106"/>
      <c r="R170" s="106"/>
      <c r="S170" s="107"/>
    </row>
    <row r="171" spans="1:19" s="108" customFormat="1" ht="13.2" x14ac:dyDescent="0.3">
      <c r="A171" s="105">
        <v>147</v>
      </c>
      <c r="B171" s="146" t="s">
        <v>345</v>
      </c>
      <c r="C171" s="149" t="s">
        <v>99</v>
      </c>
      <c r="D171" s="125">
        <v>450</v>
      </c>
      <c r="E171" s="125">
        <v>2995.2000000000003</v>
      </c>
      <c r="F171" s="125">
        <f t="shared" si="2"/>
        <v>0</v>
      </c>
      <c r="G171" s="105" t="s">
        <v>176</v>
      </c>
      <c r="H171" s="106"/>
      <c r="I171" s="106"/>
      <c r="J171" s="106"/>
      <c r="K171" s="106"/>
      <c r="L171" s="106"/>
      <c r="M171" s="106"/>
      <c r="N171" s="106"/>
      <c r="O171" s="106"/>
      <c r="P171" s="106"/>
      <c r="Q171" s="106"/>
      <c r="R171" s="106"/>
      <c r="S171" s="107"/>
    </row>
    <row r="172" spans="1:19" s="108" customFormat="1" ht="13.2" x14ac:dyDescent="0.3">
      <c r="A172" s="105">
        <v>148</v>
      </c>
      <c r="B172" s="146" t="s">
        <v>346</v>
      </c>
      <c r="C172" s="180" t="s">
        <v>99</v>
      </c>
      <c r="D172" s="125">
        <v>450</v>
      </c>
      <c r="E172" s="125">
        <v>2995.2000000000003</v>
      </c>
      <c r="F172" s="125">
        <f t="shared" si="2"/>
        <v>0</v>
      </c>
      <c r="G172" s="105" t="s">
        <v>176</v>
      </c>
      <c r="H172" s="106"/>
      <c r="I172" s="106"/>
      <c r="J172" s="106"/>
      <c r="K172" s="106"/>
      <c r="L172" s="106"/>
      <c r="M172" s="106"/>
      <c r="N172" s="106"/>
      <c r="O172" s="106"/>
      <c r="P172" s="106"/>
      <c r="Q172" s="106"/>
      <c r="R172" s="106"/>
      <c r="S172" s="107"/>
    </row>
    <row r="173" spans="1:19" s="108" customFormat="1" ht="13.2" x14ac:dyDescent="0.3">
      <c r="A173" s="105">
        <v>149</v>
      </c>
      <c r="B173" s="146" t="s">
        <v>347</v>
      </c>
      <c r="C173" s="149" t="s">
        <v>99</v>
      </c>
      <c r="D173" s="125">
        <v>450</v>
      </c>
      <c r="E173" s="125">
        <v>2995.2000000000003</v>
      </c>
      <c r="F173" s="125">
        <f t="shared" si="2"/>
        <v>0</v>
      </c>
      <c r="G173" s="105" t="s">
        <v>176</v>
      </c>
      <c r="H173" s="106"/>
      <c r="I173" s="106"/>
      <c r="J173" s="106"/>
      <c r="K173" s="106"/>
      <c r="L173" s="106"/>
      <c r="M173" s="106"/>
      <c r="N173" s="106"/>
      <c r="O173" s="106"/>
      <c r="P173" s="106"/>
      <c r="Q173" s="106"/>
      <c r="R173" s="106"/>
      <c r="S173" s="107"/>
    </row>
    <row r="174" spans="1:19" s="108" customFormat="1" ht="13.2" x14ac:dyDescent="0.3">
      <c r="A174" s="105">
        <v>150</v>
      </c>
      <c r="B174" s="146" t="s">
        <v>348</v>
      </c>
      <c r="C174" s="149" t="s">
        <v>99</v>
      </c>
      <c r="D174" s="125">
        <v>1000</v>
      </c>
      <c r="E174" s="125">
        <v>4524</v>
      </c>
      <c r="F174" s="125">
        <f t="shared" si="2"/>
        <v>0</v>
      </c>
      <c r="G174" s="105" t="s">
        <v>176</v>
      </c>
      <c r="H174" s="106"/>
      <c r="I174" s="106"/>
      <c r="J174" s="106"/>
      <c r="K174" s="106"/>
      <c r="L174" s="106"/>
      <c r="M174" s="106"/>
      <c r="N174" s="106"/>
      <c r="O174" s="106"/>
      <c r="P174" s="106"/>
      <c r="Q174" s="106"/>
      <c r="R174" s="106"/>
      <c r="S174" s="107"/>
    </row>
    <row r="175" spans="1:19" s="108" customFormat="1" ht="13.2" x14ac:dyDescent="0.3">
      <c r="A175" s="105">
        <v>151</v>
      </c>
      <c r="B175" s="146" t="s">
        <v>106</v>
      </c>
      <c r="C175" s="149" t="s">
        <v>99</v>
      </c>
      <c r="D175" s="125">
        <v>560</v>
      </c>
      <c r="E175" s="125">
        <v>1154.4000000000001</v>
      </c>
      <c r="F175" s="125">
        <f t="shared" si="2"/>
        <v>0</v>
      </c>
      <c r="G175" s="105" t="s">
        <v>176</v>
      </c>
      <c r="H175" s="106"/>
      <c r="I175" s="106"/>
      <c r="J175" s="106"/>
      <c r="K175" s="106"/>
      <c r="L175" s="106"/>
      <c r="M175" s="106"/>
      <c r="N175" s="106"/>
      <c r="O175" s="106"/>
      <c r="P175" s="106"/>
      <c r="Q175" s="106"/>
      <c r="R175" s="106"/>
      <c r="S175" s="107"/>
    </row>
    <row r="176" spans="1:19" s="108" customFormat="1" ht="13.2" x14ac:dyDescent="0.3">
      <c r="A176" s="105">
        <v>152</v>
      </c>
      <c r="B176" s="146" t="s">
        <v>107</v>
      </c>
      <c r="C176" s="149" t="s">
        <v>99</v>
      </c>
      <c r="D176" s="125">
        <v>560</v>
      </c>
      <c r="E176" s="125">
        <v>1372.8000000000002</v>
      </c>
      <c r="F176" s="125">
        <f t="shared" si="2"/>
        <v>0</v>
      </c>
      <c r="G176" s="105" t="s">
        <v>176</v>
      </c>
      <c r="H176" s="106"/>
      <c r="I176" s="106"/>
      <c r="J176" s="106"/>
      <c r="K176" s="106"/>
      <c r="L176" s="106"/>
      <c r="M176" s="106"/>
      <c r="N176" s="106"/>
      <c r="O176" s="106"/>
      <c r="P176" s="106"/>
      <c r="Q176" s="106"/>
      <c r="R176" s="106"/>
      <c r="S176" s="107"/>
    </row>
    <row r="177" spans="1:19" s="108" customFormat="1" ht="13.2" x14ac:dyDescent="0.3">
      <c r="A177" s="105">
        <v>153</v>
      </c>
      <c r="B177" s="146" t="s">
        <v>108</v>
      </c>
      <c r="C177" s="149" t="s">
        <v>99</v>
      </c>
      <c r="D177" s="125">
        <v>560</v>
      </c>
      <c r="E177" s="125">
        <v>549.12</v>
      </c>
      <c r="F177" s="125">
        <f t="shared" si="2"/>
        <v>0</v>
      </c>
      <c r="G177" s="105" t="s">
        <v>176</v>
      </c>
      <c r="H177" s="106"/>
      <c r="I177" s="106"/>
      <c r="J177" s="106"/>
      <c r="K177" s="106"/>
      <c r="L177" s="106"/>
      <c r="M177" s="106"/>
      <c r="N177" s="106"/>
      <c r="O177" s="106"/>
      <c r="P177" s="106"/>
      <c r="Q177" s="106"/>
      <c r="R177" s="106"/>
      <c r="S177" s="107"/>
    </row>
    <row r="178" spans="1:19" s="108" customFormat="1" ht="13.2" x14ac:dyDescent="0.3">
      <c r="A178" s="105">
        <v>154</v>
      </c>
      <c r="B178" s="146" t="s">
        <v>109</v>
      </c>
      <c r="C178" s="149" t="s">
        <v>99</v>
      </c>
      <c r="D178" s="125">
        <v>1600</v>
      </c>
      <c r="E178" s="125">
        <v>549.12</v>
      </c>
      <c r="F178" s="125">
        <f t="shared" si="2"/>
        <v>0</v>
      </c>
      <c r="G178" s="105" t="s">
        <v>176</v>
      </c>
      <c r="H178" s="106"/>
      <c r="I178" s="106"/>
      <c r="J178" s="106"/>
      <c r="K178" s="106"/>
      <c r="L178" s="106"/>
      <c r="M178" s="106"/>
      <c r="N178" s="106"/>
      <c r="O178" s="106"/>
      <c r="P178" s="106"/>
      <c r="Q178" s="106"/>
      <c r="R178" s="106"/>
      <c r="S178" s="107"/>
    </row>
    <row r="179" spans="1:19" s="108" customFormat="1" ht="13.2" x14ac:dyDescent="0.3">
      <c r="A179" s="105">
        <v>155</v>
      </c>
      <c r="B179" s="146" t="s">
        <v>110</v>
      </c>
      <c r="C179" s="149" t="s">
        <v>99</v>
      </c>
      <c r="D179" s="125">
        <v>880</v>
      </c>
      <c r="E179" s="125">
        <v>962.52</v>
      </c>
      <c r="F179" s="125">
        <f t="shared" si="2"/>
        <v>0</v>
      </c>
      <c r="G179" s="105" t="s">
        <v>176</v>
      </c>
      <c r="H179" s="106"/>
      <c r="I179" s="106"/>
      <c r="J179" s="106"/>
      <c r="K179" s="106"/>
      <c r="L179" s="106"/>
      <c r="M179" s="106"/>
      <c r="N179" s="106"/>
      <c r="O179" s="106"/>
      <c r="P179" s="106"/>
      <c r="Q179" s="106"/>
      <c r="R179" s="106"/>
      <c r="S179" s="107"/>
    </row>
    <row r="180" spans="1:19" s="108" customFormat="1" ht="13.2" x14ac:dyDescent="0.3">
      <c r="A180" s="105">
        <v>156</v>
      </c>
      <c r="B180" s="146" t="s">
        <v>111</v>
      </c>
      <c r="C180" s="149" t="s">
        <v>99</v>
      </c>
      <c r="D180" s="125">
        <v>890</v>
      </c>
      <c r="E180" s="125">
        <v>962.52</v>
      </c>
      <c r="F180" s="125">
        <f t="shared" si="2"/>
        <v>0</v>
      </c>
      <c r="G180" s="105" t="s">
        <v>176</v>
      </c>
      <c r="H180" s="106"/>
      <c r="I180" s="106"/>
      <c r="J180" s="106"/>
      <c r="K180" s="106"/>
      <c r="L180" s="106"/>
      <c r="M180" s="106"/>
      <c r="N180" s="106"/>
      <c r="O180" s="106"/>
      <c r="P180" s="106"/>
      <c r="Q180" s="106"/>
      <c r="R180" s="106"/>
      <c r="S180" s="107"/>
    </row>
    <row r="181" spans="1:19" s="108" customFormat="1" ht="13.2" x14ac:dyDescent="0.3">
      <c r="A181" s="105">
        <v>157</v>
      </c>
      <c r="B181" s="146" t="s">
        <v>112</v>
      </c>
      <c r="C181" s="149" t="s">
        <v>99</v>
      </c>
      <c r="D181" s="125">
        <v>890</v>
      </c>
      <c r="E181" s="125">
        <v>962.52</v>
      </c>
      <c r="F181" s="125">
        <f t="shared" si="2"/>
        <v>0</v>
      </c>
      <c r="G181" s="105" t="s">
        <v>176</v>
      </c>
      <c r="H181" s="106"/>
      <c r="I181" s="106"/>
      <c r="J181" s="106"/>
      <c r="K181" s="106"/>
      <c r="L181" s="106"/>
      <c r="M181" s="106"/>
      <c r="N181" s="106"/>
      <c r="O181" s="106"/>
      <c r="P181" s="106"/>
      <c r="Q181" s="106"/>
      <c r="R181" s="106"/>
      <c r="S181" s="107"/>
    </row>
    <row r="182" spans="1:19" s="108" customFormat="1" ht="13.2" x14ac:dyDescent="0.3">
      <c r="A182" s="105">
        <v>158</v>
      </c>
      <c r="B182" s="146" t="s">
        <v>113</v>
      </c>
      <c r="C182" s="149" t="s">
        <v>99</v>
      </c>
      <c r="D182" s="125">
        <v>800</v>
      </c>
      <c r="E182" s="125">
        <v>1904.7599999999998</v>
      </c>
      <c r="F182" s="125">
        <f t="shared" si="2"/>
        <v>0</v>
      </c>
      <c r="G182" s="105" t="s">
        <v>176</v>
      </c>
      <c r="H182" s="106"/>
      <c r="I182" s="106"/>
      <c r="J182" s="106"/>
      <c r="K182" s="106"/>
      <c r="L182" s="106"/>
      <c r="M182" s="106"/>
      <c r="N182" s="106"/>
      <c r="O182" s="106"/>
      <c r="P182" s="106"/>
      <c r="Q182" s="106"/>
      <c r="R182" s="106"/>
      <c r="S182" s="107"/>
    </row>
    <row r="183" spans="1:19" s="108" customFormat="1" ht="13.2" x14ac:dyDescent="0.3">
      <c r="A183" s="105">
        <v>159</v>
      </c>
      <c r="B183" s="146" t="s">
        <v>114</v>
      </c>
      <c r="C183" s="149" t="s">
        <v>99</v>
      </c>
      <c r="D183" s="125">
        <v>780</v>
      </c>
      <c r="E183" s="125">
        <v>984.36</v>
      </c>
      <c r="F183" s="125">
        <f t="shared" si="2"/>
        <v>0</v>
      </c>
      <c r="G183" s="105" t="s">
        <v>176</v>
      </c>
      <c r="H183" s="106"/>
      <c r="I183" s="106"/>
      <c r="J183" s="106"/>
      <c r="K183" s="106"/>
      <c r="L183" s="106"/>
      <c r="M183" s="106"/>
      <c r="N183" s="106"/>
      <c r="O183" s="106"/>
      <c r="P183" s="106"/>
      <c r="Q183" s="106"/>
      <c r="R183" s="106"/>
      <c r="S183" s="107"/>
    </row>
    <row r="184" spans="1:19" s="108" customFormat="1" ht="13.2" x14ac:dyDescent="0.3">
      <c r="A184" s="105">
        <v>160</v>
      </c>
      <c r="B184" s="146" t="s">
        <v>115</v>
      </c>
      <c r="C184" s="149" t="s">
        <v>99</v>
      </c>
      <c r="D184" s="125">
        <v>600</v>
      </c>
      <c r="E184" s="125">
        <v>1232.4000000000001</v>
      </c>
      <c r="F184" s="125">
        <f t="shared" si="2"/>
        <v>0</v>
      </c>
      <c r="G184" s="105" t="s">
        <v>176</v>
      </c>
      <c r="H184" s="106"/>
      <c r="I184" s="106"/>
      <c r="J184" s="106"/>
      <c r="K184" s="106"/>
      <c r="L184" s="106"/>
      <c r="M184" s="106"/>
      <c r="N184" s="106"/>
      <c r="O184" s="106"/>
      <c r="P184" s="106"/>
      <c r="Q184" s="106"/>
      <c r="R184" s="106"/>
      <c r="S184" s="107"/>
    </row>
    <row r="185" spans="1:19" s="108" customFormat="1" ht="13.2" x14ac:dyDescent="0.3">
      <c r="A185" s="105">
        <v>161</v>
      </c>
      <c r="B185" s="146" t="s">
        <v>349</v>
      </c>
      <c r="C185" s="149" t="s">
        <v>99</v>
      </c>
      <c r="D185" s="125">
        <v>580</v>
      </c>
      <c r="E185" s="125">
        <v>2917.2</v>
      </c>
      <c r="F185" s="125">
        <f t="shared" si="2"/>
        <v>0</v>
      </c>
      <c r="G185" s="105" t="s">
        <v>176</v>
      </c>
      <c r="H185" s="106"/>
      <c r="I185" s="106"/>
      <c r="J185" s="106"/>
      <c r="K185" s="106"/>
      <c r="L185" s="106"/>
      <c r="M185" s="106"/>
      <c r="N185" s="106"/>
      <c r="O185" s="106"/>
      <c r="P185" s="106"/>
      <c r="Q185" s="106"/>
      <c r="R185" s="106"/>
      <c r="S185" s="107"/>
    </row>
    <row r="186" spans="1:19" s="108" customFormat="1" ht="13.2" x14ac:dyDescent="0.3">
      <c r="A186" s="105">
        <v>162</v>
      </c>
      <c r="B186" s="146" t="s">
        <v>350</v>
      </c>
      <c r="C186" s="149" t="s">
        <v>99</v>
      </c>
      <c r="D186" s="125">
        <v>1100</v>
      </c>
      <c r="E186" s="125">
        <v>2308.8000000000002</v>
      </c>
      <c r="F186" s="125">
        <f t="shared" si="2"/>
        <v>0</v>
      </c>
      <c r="G186" s="105" t="s">
        <v>176</v>
      </c>
      <c r="H186" s="106"/>
      <c r="I186" s="106"/>
      <c r="J186" s="106"/>
      <c r="K186" s="106"/>
      <c r="L186" s="106"/>
      <c r="M186" s="106"/>
      <c r="N186" s="106"/>
      <c r="O186" s="106"/>
      <c r="P186" s="106"/>
      <c r="Q186" s="106"/>
      <c r="R186" s="106"/>
      <c r="S186" s="107"/>
    </row>
    <row r="187" spans="1:19" s="108" customFormat="1" ht="13.2" x14ac:dyDescent="0.3">
      <c r="A187" s="105">
        <v>163</v>
      </c>
      <c r="B187" s="181" t="s">
        <v>351</v>
      </c>
      <c r="C187" s="182" t="s">
        <v>99</v>
      </c>
      <c r="D187" s="125">
        <v>1100</v>
      </c>
      <c r="E187" s="125">
        <v>2308.8000000000002</v>
      </c>
      <c r="F187" s="125">
        <f t="shared" si="2"/>
        <v>0</v>
      </c>
      <c r="G187" s="105" t="s">
        <v>176</v>
      </c>
      <c r="H187" s="106"/>
      <c r="I187" s="106"/>
      <c r="J187" s="106"/>
      <c r="K187" s="106"/>
      <c r="L187" s="106"/>
      <c r="M187" s="106"/>
      <c r="N187" s="106"/>
      <c r="O187" s="106"/>
      <c r="P187" s="106"/>
      <c r="Q187" s="106"/>
      <c r="R187" s="106"/>
      <c r="S187" s="107"/>
    </row>
    <row r="188" spans="1:19" s="108" customFormat="1" ht="13.2" x14ac:dyDescent="0.3">
      <c r="A188" s="105">
        <v>164</v>
      </c>
      <c r="B188" s="181" t="s">
        <v>352</v>
      </c>
      <c r="C188" s="182" t="s">
        <v>99</v>
      </c>
      <c r="D188" s="125">
        <v>600</v>
      </c>
      <c r="E188" s="125">
        <v>2308.8000000000002</v>
      </c>
      <c r="F188" s="125">
        <f t="shared" si="2"/>
        <v>0</v>
      </c>
      <c r="G188" s="105" t="s">
        <v>176</v>
      </c>
      <c r="H188" s="106"/>
      <c r="I188" s="106"/>
      <c r="J188" s="106"/>
      <c r="K188" s="106"/>
      <c r="L188" s="106"/>
      <c r="M188" s="106"/>
      <c r="N188" s="106"/>
      <c r="O188" s="106"/>
      <c r="P188" s="106"/>
      <c r="Q188" s="106"/>
      <c r="R188" s="106"/>
      <c r="S188" s="107"/>
    </row>
    <row r="189" spans="1:19" s="108" customFormat="1" ht="13.2" x14ac:dyDescent="0.3">
      <c r="A189" s="105">
        <v>165</v>
      </c>
      <c r="B189" s="181" t="s">
        <v>116</v>
      </c>
      <c r="C189" s="182" t="s">
        <v>99</v>
      </c>
      <c r="D189" s="125">
        <v>600</v>
      </c>
      <c r="E189" s="125">
        <v>2355.6000000000004</v>
      </c>
      <c r="F189" s="125">
        <f t="shared" si="2"/>
        <v>0</v>
      </c>
      <c r="G189" s="105" t="s">
        <v>176</v>
      </c>
      <c r="H189" s="106"/>
      <c r="I189" s="106"/>
      <c r="J189" s="106"/>
      <c r="K189" s="106"/>
      <c r="L189" s="106"/>
      <c r="M189" s="106"/>
      <c r="N189" s="106"/>
      <c r="O189" s="106"/>
      <c r="P189" s="106"/>
      <c r="Q189" s="106"/>
      <c r="R189" s="106"/>
      <c r="S189" s="107"/>
    </row>
    <row r="190" spans="1:19" s="108" customFormat="1" ht="13.2" x14ac:dyDescent="0.3">
      <c r="A190" s="105">
        <v>166</v>
      </c>
      <c r="B190" s="181" t="s">
        <v>117</v>
      </c>
      <c r="C190" s="182" t="s">
        <v>99</v>
      </c>
      <c r="D190" s="125">
        <v>600</v>
      </c>
      <c r="E190" s="125">
        <v>1748.7599999999998</v>
      </c>
      <c r="F190" s="125">
        <f t="shared" si="2"/>
        <v>0</v>
      </c>
      <c r="G190" s="105" t="s">
        <v>176</v>
      </c>
      <c r="H190" s="106"/>
      <c r="I190" s="106"/>
      <c r="J190" s="106"/>
      <c r="K190" s="106"/>
      <c r="L190" s="106"/>
      <c r="M190" s="106"/>
      <c r="N190" s="106"/>
      <c r="O190" s="106"/>
      <c r="P190" s="106"/>
      <c r="Q190" s="106"/>
      <c r="R190" s="106"/>
      <c r="S190" s="107"/>
    </row>
    <row r="191" spans="1:19" s="108" customFormat="1" ht="13.2" x14ac:dyDescent="0.3">
      <c r="A191" s="105">
        <v>167</v>
      </c>
      <c r="B191" s="181" t="s">
        <v>118</v>
      </c>
      <c r="C191" s="182" t="s">
        <v>99</v>
      </c>
      <c r="D191" s="125">
        <v>500</v>
      </c>
      <c r="E191" s="125">
        <v>1748.7599999999998</v>
      </c>
      <c r="F191" s="125">
        <f t="shared" si="2"/>
        <v>0</v>
      </c>
      <c r="G191" s="105" t="s">
        <v>176</v>
      </c>
      <c r="H191" s="106"/>
      <c r="I191" s="106"/>
      <c r="J191" s="106"/>
      <c r="K191" s="106"/>
      <c r="L191" s="106"/>
      <c r="M191" s="106"/>
      <c r="N191" s="106"/>
      <c r="O191" s="106"/>
      <c r="P191" s="106"/>
      <c r="Q191" s="106"/>
      <c r="R191" s="106"/>
      <c r="S191" s="107"/>
    </row>
    <row r="192" spans="1:19" s="108" customFormat="1" ht="13.2" x14ac:dyDescent="0.3">
      <c r="A192" s="105">
        <v>168</v>
      </c>
      <c r="B192" s="181" t="s">
        <v>119</v>
      </c>
      <c r="C192" s="182" t="s">
        <v>99</v>
      </c>
      <c r="D192" s="125">
        <v>790</v>
      </c>
      <c r="E192" s="125">
        <v>1748.7599999999998</v>
      </c>
      <c r="F192" s="125">
        <f t="shared" si="2"/>
        <v>0</v>
      </c>
      <c r="G192" s="105" t="s">
        <v>176</v>
      </c>
      <c r="H192" s="106"/>
      <c r="I192" s="106"/>
      <c r="J192" s="106"/>
      <c r="K192" s="106"/>
      <c r="L192" s="106"/>
      <c r="M192" s="106"/>
      <c r="N192" s="106"/>
      <c r="O192" s="106"/>
      <c r="P192" s="106"/>
      <c r="Q192" s="106"/>
      <c r="R192" s="106"/>
      <c r="S192" s="107"/>
    </row>
    <row r="193" spans="1:19" s="108" customFormat="1" ht="13.2" x14ac:dyDescent="0.3">
      <c r="A193" s="105">
        <v>169</v>
      </c>
      <c r="B193" s="181" t="s">
        <v>120</v>
      </c>
      <c r="C193" s="182" t="s">
        <v>99</v>
      </c>
      <c r="D193" s="125">
        <v>450</v>
      </c>
      <c r="E193" s="125">
        <v>549.12</v>
      </c>
      <c r="F193" s="125">
        <f t="shared" si="2"/>
        <v>0</v>
      </c>
      <c r="G193" s="105" t="s">
        <v>176</v>
      </c>
      <c r="H193" s="106"/>
      <c r="I193" s="106"/>
      <c r="J193" s="106"/>
      <c r="K193" s="106"/>
      <c r="L193" s="106"/>
      <c r="M193" s="106"/>
      <c r="N193" s="106"/>
      <c r="O193" s="106"/>
      <c r="P193" s="106"/>
      <c r="Q193" s="106"/>
      <c r="R193" s="106"/>
      <c r="S193" s="107"/>
    </row>
    <row r="194" spans="1:19" s="108" customFormat="1" ht="13.2" x14ac:dyDescent="0.3">
      <c r="A194" s="105">
        <v>170</v>
      </c>
      <c r="B194" s="181" t="s">
        <v>121</v>
      </c>
      <c r="C194" s="182" t="s">
        <v>99</v>
      </c>
      <c r="D194" s="125">
        <v>450</v>
      </c>
      <c r="E194" s="125">
        <v>549.12</v>
      </c>
      <c r="F194" s="125">
        <f t="shared" si="2"/>
        <v>0</v>
      </c>
      <c r="G194" s="105" t="s">
        <v>176</v>
      </c>
      <c r="H194" s="106"/>
      <c r="I194" s="106"/>
      <c r="J194" s="106"/>
      <c r="K194" s="106"/>
      <c r="L194" s="106"/>
      <c r="M194" s="106"/>
      <c r="N194" s="106"/>
      <c r="O194" s="106"/>
      <c r="P194" s="106"/>
      <c r="Q194" s="106"/>
      <c r="R194" s="106"/>
      <c r="S194" s="107"/>
    </row>
    <row r="195" spans="1:19" s="108" customFormat="1" ht="13.2" x14ac:dyDescent="0.3">
      <c r="A195" s="105">
        <v>171</v>
      </c>
      <c r="B195" s="181" t="s">
        <v>122</v>
      </c>
      <c r="C195" s="182" t="s">
        <v>99</v>
      </c>
      <c r="D195" s="125">
        <v>450</v>
      </c>
      <c r="E195" s="125">
        <v>549.12</v>
      </c>
      <c r="F195" s="125">
        <f t="shared" si="2"/>
        <v>0</v>
      </c>
      <c r="G195" s="105" t="s">
        <v>176</v>
      </c>
      <c r="H195" s="106"/>
      <c r="I195" s="106"/>
      <c r="J195" s="106"/>
      <c r="K195" s="106"/>
      <c r="L195" s="106"/>
      <c r="M195" s="106"/>
      <c r="N195" s="106"/>
      <c r="O195" s="106"/>
      <c r="P195" s="106"/>
      <c r="Q195" s="106"/>
      <c r="R195" s="106"/>
      <c r="S195" s="107"/>
    </row>
    <row r="196" spans="1:19" s="108" customFormat="1" ht="13.2" x14ac:dyDescent="0.3">
      <c r="A196" s="105">
        <v>172</v>
      </c>
      <c r="B196" s="181" t="s">
        <v>123</v>
      </c>
      <c r="C196" s="182" t="s">
        <v>99</v>
      </c>
      <c r="D196" s="125">
        <v>450</v>
      </c>
      <c r="E196" s="125">
        <v>549.12</v>
      </c>
      <c r="F196" s="125">
        <f t="shared" si="2"/>
        <v>0</v>
      </c>
      <c r="G196" s="105" t="s">
        <v>176</v>
      </c>
      <c r="H196" s="106"/>
      <c r="I196" s="106"/>
      <c r="J196" s="106"/>
      <c r="K196" s="106"/>
      <c r="L196" s="106"/>
      <c r="M196" s="106"/>
      <c r="N196" s="106"/>
      <c r="O196" s="106"/>
      <c r="P196" s="106"/>
      <c r="Q196" s="106"/>
      <c r="R196" s="106"/>
      <c r="S196" s="107"/>
    </row>
    <row r="197" spans="1:19" s="108" customFormat="1" ht="13.2" x14ac:dyDescent="0.3">
      <c r="A197" s="105">
        <v>173</v>
      </c>
      <c r="B197" s="183" t="s">
        <v>124</v>
      </c>
      <c r="C197" s="184" t="s">
        <v>99</v>
      </c>
      <c r="D197" s="125">
        <v>300</v>
      </c>
      <c r="E197" s="125">
        <v>549.12</v>
      </c>
      <c r="F197" s="125">
        <f t="shared" si="2"/>
        <v>0</v>
      </c>
      <c r="G197" s="105" t="s">
        <v>176</v>
      </c>
      <c r="H197" s="106"/>
      <c r="I197" s="106"/>
      <c r="J197" s="106"/>
      <c r="K197" s="106"/>
      <c r="L197" s="106"/>
      <c r="M197" s="106"/>
      <c r="N197" s="106"/>
      <c r="O197" s="106"/>
      <c r="P197" s="106"/>
      <c r="Q197" s="106"/>
      <c r="R197" s="106"/>
      <c r="S197" s="107"/>
    </row>
    <row r="198" spans="1:19" s="108" customFormat="1" ht="13.2" x14ac:dyDescent="0.3">
      <c r="A198" s="105">
        <v>174</v>
      </c>
      <c r="B198" s="185" t="s">
        <v>125</v>
      </c>
      <c r="C198" s="186" t="s">
        <v>99</v>
      </c>
      <c r="D198" s="125">
        <v>300</v>
      </c>
      <c r="E198" s="125">
        <v>374.40000000000003</v>
      </c>
      <c r="F198" s="125">
        <f t="shared" si="2"/>
        <v>0</v>
      </c>
      <c r="G198" s="105" t="s">
        <v>176</v>
      </c>
      <c r="H198" s="106"/>
      <c r="I198" s="106"/>
      <c r="J198" s="106"/>
      <c r="K198" s="106"/>
      <c r="L198" s="106"/>
      <c r="M198" s="106"/>
      <c r="N198" s="106"/>
      <c r="O198" s="106"/>
      <c r="P198" s="106"/>
      <c r="Q198" s="106"/>
      <c r="R198" s="106"/>
      <c r="S198" s="107"/>
    </row>
    <row r="199" spans="1:19" s="108" customFormat="1" ht="13.2" x14ac:dyDescent="0.3">
      <c r="A199" s="105">
        <v>175</v>
      </c>
      <c r="B199" s="181" t="s">
        <v>126</v>
      </c>
      <c r="C199" s="182" t="s">
        <v>99</v>
      </c>
      <c r="D199" s="125">
        <v>300</v>
      </c>
      <c r="E199" s="125">
        <v>374.40000000000003</v>
      </c>
      <c r="F199" s="125">
        <f t="shared" si="2"/>
        <v>0</v>
      </c>
      <c r="G199" s="105" t="s">
        <v>176</v>
      </c>
      <c r="H199" s="106"/>
      <c r="I199" s="106"/>
      <c r="J199" s="106"/>
      <c r="K199" s="106"/>
      <c r="L199" s="106"/>
      <c r="M199" s="106"/>
      <c r="N199" s="106"/>
      <c r="O199" s="106"/>
      <c r="P199" s="106"/>
      <c r="Q199" s="106"/>
      <c r="R199" s="106"/>
      <c r="S199" s="107"/>
    </row>
    <row r="200" spans="1:19" s="108" customFormat="1" ht="13.2" x14ac:dyDescent="0.3">
      <c r="A200" s="105">
        <v>176</v>
      </c>
      <c r="B200" s="181" t="s">
        <v>127</v>
      </c>
      <c r="C200" s="182" t="s">
        <v>99</v>
      </c>
      <c r="D200" s="125">
        <v>300</v>
      </c>
      <c r="E200" s="125">
        <v>374.4</v>
      </c>
      <c r="F200" s="125">
        <f t="shared" si="2"/>
        <v>0</v>
      </c>
      <c r="G200" s="105" t="s">
        <v>176</v>
      </c>
      <c r="H200" s="106"/>
      <c r="I200" s="106"/>
      <c r="J200" s="106"/>
      <c r="K200" s="106"/>
      <c r="L200" s="106"/>
      <c r="M200" s="106"/>
      <c r="N200" s="106"/>
      <c r="O200" s="106"/>
      <c r="P200" s="106"/>
      <c r="Q200" s="106"/>
      <c r="R200" s="106"/>
      <c r="S200" s="107"/>
    </row>
    <row r="201" spans="1:19" s="108" customFormat="1" ht="13.2" x14ac:dyDescent="0.3">
      <c r="A201" s="105">
        <v>177</v>
      </c>
      <c r="B201" s="181" t="s">
        <v>353</v>
      </c>
      <c r="C201" s="182" t="s">
        <v>99</v>
      </c>
      <c r="D201" s="125">
        <v>1400</v>
      </c>
      <c r="E201" s="125">
        <v>608.40000000000009</v>
      </c>
      <c r="F201" s="125">
        <f t="shared" si="2"/>
        <v>0</v>
      </c>
      <c r="G201" s="105" t="s">
        <v>176</v>
      </c>
      <c r="H201" s="106"/>
      <c r="I201" s="106"/>
      <c r="J201" s="106"/>
      <c r="K201" s="106"/>
      <c r="L201" s="106"/>
      <c r="M201" s="106"/>
      <c r="N201" s="106"/>
      <c r="O201" s="106"/>
      <c r="P201" s="106"/>
      <c r="Q201" s="106"/>
      <c r="R201" s="106"/>
      <c r="S201" s="107"/>
    </row>
    <row r="202" spans="1:19" s="108" customFormat="1" ht="13.2" x14ac:dyDescent="0.3">
      <c r="A202" s="105">
        <v>178</v>
      </c>
      <c r="B202" s="181" t="s">
        <v>354</v>
      </c>
      <c r="C202" s="182" t="s">
        <v>99</v>
      </c>
      <c r="D202" s="125">
        <v>1650</v>
      </c>
      <c r="E202" s="125">
        <v>608.40000000000009</v>
      </c>
      <c r="F202" s="125">
        <f t="shared" si="2"/>
        <v>0</v>
      </c>
      <c r="G202" s="105" t="s">
        <v>176</v>
      </c>
      <c r="H202" s="106"/>
      <c r="I202" s="106"/>
      <c r="J202" s="106"/>
      <c r="K202" s="106"/>
      <c r="L202" s="106"/>
      <c r="M202" s="106"/>
      <c r="N202" s="106"/>
      <c r="O202" s="106"/>
      <c r="P202" s="106"/>
      <c r="Q202" s="106"/>
      <c r="R202" s="106"/>
      <c r="S202" s="107"/>
    </row>
    <row r="203" spans="1:19" s="108" customFormat="1" ht="13.2" x14ac:dyDescent="0.3">
      <c r="A203" s="105">
        <v>179</v>
      </c>
      <c r="B203" s="181" t="s">
        <v>355</v>
      </c>
      <c r="C203" s="182" t="s">
        <v>99</v>
      </c>
      <c r="D203" s="125">
        <v>1650</v>
      </c>
      <c r="E203" s="125">
        <v>1493.625</v>
      </c>
      <c r="F203" s="125">
        <f t="shared" si="2"/>
        <v>0</v>
      </c>
      <c r="G203" s="105" t="s">
        <v>176</v>
      </c>
      <c r="H203" s="106"/>
      <c r="I203" s="106"/>
      <c r="J203" s="106"/>
      <c r="K203" s="106"/>
      <c r="L203" s="106"/>
      <c r="M203" s="106"/>
      <c r="N203" s="106"/>
      <c r="O203" s="106"/>
      <c r="P203" s="106"/>
      <c r="Q203" s="106"/>
      <c r="R203" s="106"/>
      <c r="S203" s="107"/>
    </row>
    <row r="204" spans="1:19" s="108" customFormat="1" ht="13.2" x14ac:dyDescent="0.3">
      <c r="A204" s="105">
        <v>180</v>
      </c>
      <c r="B204" s="181" t="s">
        <v>356</v>
      </c>
      <c r="C204" s="182" t="s">
        <v>99</v>
      </c>
      <c r="D204" s="125">
        <v>1600</v>
      </c>
      <c r="E204" s="125">
        <v>1493.625</v>
      </c>
      <c r="F204" s="125">
        <f t="shared" si="2"/>
        <v>0</v>
      </c>
      <c r="G204" s="105" t="s">
        <v>176</v>
      </c>
      <c r="H204" s="106"/>
      <c r="I204" s="106"/>
      <c r="J204" s="106"/>
      <c r="K204" s="106"/>
      <c r="L204" s="106"/>
      <c r="M204" s="106"/>
      <c r="N204" s="106"/>
      <c r="O204" s="106"/>
      <c r="P204" s="106"/>
      <c r="Q204" s="106"/>
      <c r="R204" s="106"/>
      <c r="S204" s="107"/>
    </row>
    <row r="205" spans="1:19" s="108" customFormat="1" ht="13.2" x14ac:dyDescent="0.3">
      <c r="A205" s="105">
        <v>181</v>
      </c>
      <c r="B205" s="181" t="s">
        <v>357</v>
      </c>
      <c r="C205" s="182" t="s">
        <v>99</v>
      </c>
      <c r="D205" s="125">
        <v>1050</v>
      </c>
      <c r="E205" s="125">
        <v>1493.625</v>
      </c>
      <c r="F205" s="125">
        <f t="shared" si="2"/>
        <v>0</v>
      </c>
      <c r="G205" s="105" t="s">
        <v>176</v>
      </c>
      <c r="H205" s="106"/>
      <c r="I205" s="106"/>
      <c r="J205" s="106"/>
      <c r="K205" s="106"/>
      <c r="L205" s="106"/>
      <c r="M205" s="106"/>
      <c r="N205" s="106"/>
      <c r="O205" s="106"/>
      <c r="P205" s="106"/>
      <c r="Q205" s="106"/>
      <c r="R205" s="106"/>
      <c r="S205" s="107"/>
    </row>
    <row r="206" spans="1:19" s="108" customFormat="1" ht="13.2" x14ac:dyDescent="0.3">
      <c r="A206" s="105">
        <v>182</v>
      </c>
      <c r="B206" s="187" t="s">
        <v>358</v>
      </c>
      <c r="C206" s="182" t="s">
        <v>99</v>
      </c>
      <c r="D206" s="125">
        <v>1050</v>
      </c>
      <c r="E206" s="125">
        <v>7434.9000000000005</v>
      </c>
      <c r="F206" s="125">
        <f t="shared" si="2"/>
        <v>0</v>
      </c>
      <c r="G206" s="105" t="s">
        <v>176</v>
      </c>
      <c r="H206" s="106"/>
      <c r="I206" s="106"/>
      <c r="J206" s="106"/>
      <c r="K206" s="106"/>
      <c r="L206" s="106"/>
      <c r="M206" s="106"/>
      <c r="N206" s="106"/>
      <c r="O206" s="106"/>
      <c r="P206" s="106"/>
      <c r="Q206" s="106"/>
      <c r="R206" s="106"/>
      <c r="S206" s="107"/>
    </row>
    <row r="207" spans="1:19" s="108" customFormat="1" ht="13.2" x14ac:dyDescent="0.3">
      <c r="A207" s="105">
        <v>183</v>
      </c>
      <c r="B207" s="181" t="s">
        <v>359</v>
      </c>
      <c r="C207" s="182" t="s">
        <v>99</v>
      </c>
      <c r="D207" s="125">
        <v>1050</v>
      </c>
      <c r="E207" s="125">
        <v>1818.96</v>
      </c>
      <c r="F207" s="125">
        <f t="shared" si="2"/>
        <v>0</v>
      </c>
      <c r="G207" s="105" t="s">
        <v>176</v>
      </c>
      <c r="H207" s="106"/>
      <c r="I207" s="106"/>
      <c r="J207" s="106"/>
      <c r="K207" s="106"/>
      <c r="L207" s="106"/>
      <c r="M207" s="106"/>
      <c r="N207" s="106"/>
      <c r="O207" s="106"/>
      <c r="P207" s="106"/>
      <c r="Q207" s="106"/>
      <c r="R207" s="106"/>
      <c r="S207" s="107"/>
    </row>
    <row r="208" spans="1:19" s="108" customFormat="1" ht="13.2" x14ac:dyDescent="0.3">
      <c r="A208" s="105">
        <v>184</v>
      </c>
      <c r="B208" s="181" t="s">
        <v>360</v>
      </c>
      <c r="C208" s="182" t="s">
        <v>99</v>
      </c>
      <c r="D208" s="125">
        <v>990</v>
      </c>
      <c r="E208" s="125">
        <v>1818.96</v>
      </c>
      <c r="F208" s="125">
        <f t="shared" si="2"/>
        <v>0</v>
      </c>
      <c r="G208" s="105" t="s">
        <v>176</v>
      </c>
      <c r="H208" s="106"/>
      <c r="I208" s="106"/>
      <c r="J208" s="106"/>
      <c r="K208" s="106"/>
      <c r="L208" s="106"/>
      <c r="M208" s="106"/>
      <c r="N208" s="106"/>
      <c r="O208" s="106"/>
      <c r="P208" s="106"/>
      <c r="Q208" s="106"/>
      <c r="R208" s="106"/>
      <c r="S208" s="107"/>
    </row>
    <row r="209" spans="1:19" s="108" customFormat="1" ht="13.2" x14ac:dyDescent="0.3">
      <c r="A209" s="105">
        <v>185</v>
      </c>
      <c r="B209" s="181" t="s">
        <v>361</v>
      </c>
      <c r="C209" s="182" t="s">
        <v>99</v>
      </c>
      <c r="D209" s="125">
        <v>730</v>
      </c>
      <c r="E209" s="125">
        <v>1818.96</v>
      </c>
      <c r="F209" s="125">
        <f t="shared" si="2"/>
        <v>0</v>
      </c>
      <c r="G209" s="105" t="s">
        <v>176</v>
      </c>
      <c r="H209" s="106"/>
      <c r="I209" s="106"/>
      <c r="J209" s="106"/>
      <c r="K209" s="106"/>
      <c r="L209" s="106"/>
      <c r="M209" s="106"/>
      <c r="N209" s="106"/>
      <c r="O209" s="106"/>
      <c r="P209" s="106"/>
      <c r="Q209" s="106"/>
      <c r="R209" s="106"/>
      <c r="S209" s="107"/>
    </row>
    <row r="210" spans="1:19" s="108" customFormat="1" ht="13.2" x14ac:dyDescent="0.3">
      <c r="A210" s="105">
        <v>186</v>
      </c>
      <c r="B210" s="181" t="s">
        <v>362</v>
      </c>
      <c r="C210" s="182" t="s">
        <v>99</v>
      </c>
      <c r="D210" s="125">
        <v>730</v>
      </c>
      <c r="E210" s="125">
        <v>2466.36</v>
      </c>
      <c r="F210" s="125">
        <f t="shared" si="2"/>
        <v>0</v>
      </c>
      <c r="G210" s="105" t="s">
        <v>176</v>
      </c>
      <c r="H210" s="106"/>
      <c r="I210" s="106"/>
      <c r="J210" s="106"/>
      <c r="K210" s="106"/>
      <c r="L210" s="106"/>
      <c r="M210" s="106"/>
      <c r="N210" s="106"/>
      <c r="O210" s="106"/>
      <c r="P210" s="106"/>
      <c r="Q210" s="106"/>
      <c r="R210" s="106"/>
      <c r="S210" s="107"/>
    </row>
    <row r="211" spans="1:19" s="108" customFormat="1" ht="13.2" x14ac:dyDescent="0.3">
      <c r="A211" s="105">
        <v>187</v>
      </c>
      <c r="B211" s="181" t="s">
        <v>363</v>
      </c>
      <c r="C211" s="182" t="s">
        <v>99</v>
      </c>
      <c r="D211" s="125">
        <v>730</v>
      </c>
      <c r="E211" s="125">
        <v>680.42520000000002</v>
      </c>
      <c r="F211" s="125">
        <f t="shared" si="2"/>
        <v>0</v>
      </c>
      <c r="G211" s="105" t="s">
        <v>176</v>
      </c>
      <c r="H211" s="106"/>
      <c r="I211" s="106"/>
      <c r="J211" s="106"/>
      <c r="K211" s="106"/>
      <c r="L211" s="106"/>
      <c r="M211" s="106"/>
      <c r="N211" s="106"/>
      <c r="O211" s="106"/>
      <c r="P211" s="106"/>
      <c r="Q211" s="106"/>
      <c r="R211" s="106"/>
      <c r="S211" s="107"/>
    </row>
    <row r="212" spans="1:19" s="108" customFormat="1" ht="13.2" x14ac:dyDescent="0.3">
      <c r="A212" s="105">
        <v>188</v>
      </c>
      <c r="B212" s="181" t="s">
        <v>364</v>
      </c>
      <c r="C212" s="182" t="s">
        <v>99</v>
      </c>
      <c r="D212" s="125">
        <v>1620</v>
      </c>
      <c r="E212" s="125">
        <v>680.42520000000002</v>
      </c>
      <c r="F212" s="125">
        <f t="shared" si="2"/>
        <v>0</v>
      </c>
      <c r="G212" s="105" t="s">
        <v>176</v>
      </c>
      <c r="H212" s="106"/>
      <c r="I212" s="106"/>
      <c r="J212" s="106"/>
      <c r="K212" s="106"/>
      <c r="L212" s="106"/>
      <c r="M212" s="106"/>
      <c r="N212" s="106"/>
      <c r="O212" s="106"/>
      <c r="P212" s="106"/>
      <c r="Q212" s="106"/>
      <c r="R212" s="106"/>
      <c r="S212" s="107"/>
    </row>
    <row r="213" spans="1:19" s="108" customFormat="1" ht="13.2" x14ac:dyDescent="0.3">
      <c r="A213" s="105">
        <v>189</v>
      </c>
      <c r="B213" s="181" t="s">
        <v>365</v>
      </c>
      <c r="C213" s="182" t="s">
        <v>99</v>
      </c>
      <c r="D213" s="125">
        <v>1300</v>
      </c>
      <c r="E213" s="125">
        <v>680.42520000000002</v>
      </c>
      <c r="F213" s="125">
        <f t="shared" si="2"/>
        <v>0</v>
      </c>
      <c r="G213" s="105" t="s">
        <v>176</v>
      </c>
      <c r="H213" s="106"/>
      <c r="I213" s="106"/>
      <c r="J213" s="106"/>
      <c r="K213" s="106"/>
      <c r="L213" s="106"/>
      <c r="M213" s="106"/>
      <c r="N213" s="106"/>
      <c r="O213" s="106"/>
      <c r="P213" s="106"/>
      <c r="Q213" s="106"/>
      <c r="R213" s="106"/>
      <c r="S213" s="107"/>
    </row>
    <row r="214" spans="1:19" s="108" customFormat="1" ht="13.2" x14ac:dyDescent="0.3">
      <c r="A214" s="105">
        <v>190</v>
      </c>
      <c r="B214" s="181" t="s">
        <v>366</v>
      </c>
      <c r="C214" s="182" t="s">
        <v>99</v>
      </c>
      <c r="D214" s="125">
        <v>1400</v>
      </c>
      <c r="E214" s="125">
        <v>1111.9212</v>
      </c>
      <c r="F214" s="125">
        <f t="shared" si="2"/>
        <v>0</v>
      </c>
      <c r="G214" s="105" t="s">
        <v>176</v>
      </c>
      <c r="H214" s="106"/>
      <c r="I214" s="106"/>
      <c r="J214" s="106"/>
      <c r="K214" s="106"/>
      <c r="L214" s="106"/>
      <c r="M214" s="106"/>
      <c r="N214" s="106"/>
      <c r="O214" s="106"/>
      <c r="P214" s="106"/>
      <c r="Q214" s="106"/>
      <c r="R214" s="106"/>
      <c r="S214" s="107"/>
    </row>
    <row r="215" spans="1:19" s="108" customFormat="1" ht="13.2" x14ac:dyDescent="0.3">
      <c r="A215" s="105">
        <v>191</v>
      </c>
      <c r="B215" s="181" t="s">
        <v>367</v>
      </c>
      <c r="C215" s="182" t="s">
        <v>99</v>
      </c>
      <c r="D215" s="125">
        <v>1200</v>
      </c>
      <c r="E215" s="125">
        <v>116.14500000000001</v>
      </c>
      <c r="F215" s="125">
        <f t="shared" si="2"/>
        <v>0</v>
      </c>
      <c r="G215" s="105" t="s">
        <v>176</v>
      </c>
      <c r="H215" s="106"/>
      <c r="I215" s="106"/>
      <c r="J215" s="106"/>
      <c r="K215" s="106"/>
      <c r="L215" s="106"/>
      <c r="M215" s="106"/>
      <c r="N215" s="106"/>
      <c r="O215" s="106"/>
      <c r="P215" s="106"/>
      <c r="Q215" s="106"/>
      <c r="R215" s="106"/>
      <c r="S215" s="107"/>
    </row>
    <row r="216" spans="1:19" s="108" customFormat="1" ht="13.2" x14ac:dyDescent="0.3">
      <c r="A216" s="105">
        <v>192</v>
      </c>
      <c r="B216" s="181" t="s">
        <v>173</v>
      </c>
      <c r="C216" s="182" t="s">
        <v>99</v>
      </c>
      <c r="D216" s="125">
        <v>1500</v>
      </c>
      <c r="E216" s="125">
        <v>1074.6600000000001</v>
      </c>
      <c r="F216" s="125">
        <f t="shared" si="2"/>
        <v>0</v>
      </c>
      <c r="G216" s="105" t="s">
        <v>176</v>
      </c>
      <c r="H216" s="106"/>
      <c r="I216" s="106"/>
      <c r="J216" s="106"/>
      <c r="K216" s="106"/>
      <c r="L216" s="106"/>
      <c r="M216" s="106"/>
      <c r="N216" s="106"/>
      <c r="O216" s="106"/>
      <c r="P216" s="106"/>
      <c r="Q216" s="106"/>
      <c r="R216" s="106"/>
      <c r="S216" s="107"/>
    </row>
    <row r="217" spans="1:19" s="108" customFormat="1" ht="13.2" x14ac:dyDescent="0.3">
      <c r="A217" s="105">
        <v>193</v>
      </c>
      <c r="B217" s="181" t="s">
        <v>368</v>
      </c>
      <c r="C217" s="182" t="s">
        <v>99</v>
      </c>
      <c r="D217" s="125">
        <v>675</v>
      </c>
      <c r="E217" s="125">
        <v>116.14500000000001</v>
      </c>
      <c r="F217" s="125">
        <f t="shared" si="2"/>
        <v>0</v>
      </c>
      <c r="G217" s="105" t="s">
        <v>176</v>
      </c>
      <c r="H217" s="106"/>
      <c r="I217" s="106"/>
      <c r="J217" s="106"/>
      <c r="K217" s="106"/>
      <c r="L217" s="106"/>
      <c r="M217" s="106"/>
      <c r="N217" s="106"/>
      <c r="O217" s="106"/>
      <c r="P217" s="106"/>
      <c r="Q217" s="106"/>
      <c r="R217" s="106"/>
      <c r="S217" s="107"/>
    </row>
    <row r="218" spans="1:19" s="108" customFormat="1" ht="13.2" x14ac:dyDescent="0.3">
      <c r="A218" s="105">
        <v>194</v>
      </c>
      <c r="B218" s="181" t="s">
        <v>128</v>
      </c>
      <c r="C218" s="182" t="s">
        <v>99</v>
      </c>
      <c r="D218" s="125">
        <v>770</v>
      </c>
      <c r="E218" s="125">
        <v>4027.92</v>
      </c>
      <c r="F218" s="125">
        <f t="shared" si="2"/>
        <v>0</v>
      </c>
      <c r="G218" s="105" t="s">
        <v>176</v>
      </c>
      <c r="H218" s="106"/>
      <c r="I218" s="106"/>
      <c r="J218" s="106"/>
      <c r="K218" s="106"/>
      <c r="L218" s="106"/>
      <c r="M218" s="106"/>
      <c r="N218" s="106"/>
      <c r="O218" s="106"/>
      <c r="P218" s="106"/>
      <c r="Q218" s="106"/>
      <c r="R218" s="106"/>
      <c r="S218" s="107"/>
    </row>
    <row r="219" spans="1:19" s="108" customFormat="1" ht="13.2" x14ac:dyDescent="0.3">
      <c r="A219" s="105">
        <v>195</v>
      </c>
      <c r="B219" s="181" t="s">
        <v>129</v>
      </c>
      <c r="C219" s="182" t="s">
        <v>99</v>
      </c>
      <c r="D219" s="125">
        <v>1400</v>
      </c>
      <c r="E219" s="125">
        <v>2839.2</v>
      </c>
      <c r="F219" s="125">
        <f t="shared" si="2"/>
        <v>0</v>
      </c>
      <c r="G219" s="105" t="s">
        <v>176</v>
      </c>
      <c r="H219" s="106"/>
      <c r="I219" s="106"/>
      <c r="J219" s="106"/>
      <c r="K219" s="106"/>
      <c r="L219" s="106"/>
      <c r="M219" s="106"/>
      <c r="N219" s="106"/>
      <c r="O219" s="106"/>
      <c r="P219" s="106"/>
      <c r="Q219" s="106"/>
      <c r="R219" s="106"/>
      <c r="S219" s="107"/>
    </row>
    <row r="220" spans="1:19" s="108" customFormat="1" ht="13.2" x14ac:dyDescent="0.3">
      <c r="A220" s="105">
        <v>196</v>
      </c>
      <c r="B220" s="181" t="s">
        <v>130</v>
      </c>
      <c r="C220" s="182" t="s">
        <v>99</v>
      </c>
      <c r="D220" s="125">
        <v>620</v>
      </c>
      <c r="E220" s="125">
        <v>4027.92</v>
      </c>
      <c r="F220" s="125">
        <f t="shared" si="2"/>
        <v>0</v>
      </c>
      <c r="G220" s="105" t="s">
        <v>176</v>
      </c>
      <c r="H220" s="106"/>
      <c r="I220" s="106"/>
      <c r="J220" s="106"/>
      <c r="K220" s="106"/>
      <c r="L220" s="106"/>
      <c r="M220" s="106"/>
      <c r="N220" s="106"/>
      <c r="O220" s="106"/>
      <c r="P220" s="106"/>
      <c r="Q220" s="106"/>
      <c r="R220" s="106"/>
      <c r="S220" s="107"/>
    </row>
    <row r="221" spans="1:19" s="108" customFormat="1" ht="13.2" x14ac:dyDescent="0.3">
      <c r="A221" s="105">
        <v>197</v>
      </c>
      <c r="B221" s="181" t="s">
        <v>131</v>
      </c>
      <c r="C221" s="182" t="s">
        <v>99</v>
      </c>
      <c r="D221" s="125">
        <v>1500</v>
      </c>
      <c r="E221" s="125">
        <v>5350.7999999999993</v>
      </c>
      <c r="F221" s="125">
        <f t="shared" ref="F221:F284" si="3">PRODUCT(H221+I221+J221+K221+L221+M221+N221+O221+P221+Q221+R221+S221)*(E221)</f>
        <v>0</v>
      </c>
      <c r="G221" s="105" t="s">
        <v>176</v>
      </c>
      <c r="H221" s="106"/>
      <c r="I221" s="106"/>
      <c r="J221" s="106"/>
      <c r="K221" s="106"/>
      <c r="L221" s="106"/>
      <c r="M221" s="106"/>
      <c r="N221" s="106"/>
      <c r="O221" s="106"/>
      <c r="P221" s="106"/>
      <c r="Q221" s="106"/>
      <c r="R221" s="106"/>
      <c r="S221" s="107"/>
    </row>
    <row r="222" spans="1:19" s="206" customFormat="1" ht="26.4" x14ac:dyDescent="0.3">
      <c r="A222" s="204">
        <v>198</v>
      </c>
      <c r="B222" s="181" t="s">
        <v>132</v>
      </c>
      <c r="C222" s="182" t="s">
        <v>99</v>
      </c>
      <c r="D222" s="205">
        <v>850</v>
      </c>
      <c r="E222" s="205">
        <v>7503.5999999999995</v>
      </c>
      <c r="F222" s="125">
        <f t="shared" si="3"/>
        <v>0</v>
      </c>
      <c r="G222" s="204" t="s">
        <v>176</v>
      </c>
      <c r="H222" s="111"/>
      <c r="I222" s="111"/>
      <c r="J222" s="111"/>
      <c r="K222" s="111"/>
      <c r="L222" s="111"/>
      <c r="M222" s="111"/>
      <c r="N222" s="111"/>
      <c r="O222" s="111"/>
      <c r="P222" s="111"/>
      <c r="Q222" s="111"/>
      <c r="R222" s="111"/>
      <c r="S222" s="114"/>
    </row>
    <row r="223" spans="1:19" s="108" customFormat="1" ht="13.2" x14ac:dyDescent="0.3">
      <c r="A223" s="105">
        <v>199</v>
      </c>
      <c r="B223" s="181" t="s">
        <v>133</v>
      </c>
      <c r="C223" s="182" t="s">
        <v>99</v>
      </c>
      <c r="D223" s="125">
        <v>300</v>
      </c>
      <c r="E223" s="125">
        <v>5070</v>
      </c>
      <c r="F223" s="125">
        <f t="shared" si="3"/>
        <v>0</v>
      </c>
      <c r="G223" s="105" t="s">
        <v>176</v>
      </c>
      <c r="H223" s="106"/>
      <c r="I223" s="106"/>
      <c r="J223" s="106"/>
      <c r="K223" s="106"/>
      <c r="L223" s="106"/>
      <c r="M223" s="106"/>
      <c r="N223" s="106"/>
      <c r="O223" s="106"/>
      <c r="P223" s="106"/>
      <c r="Q223" s="106"/>
      <c r="R223" s="106"/>
      <c r="S223" s="107"/>
    </row>
    <row r="224" spans="1:19" s="108" customFormat="1" ht="13.2" x14ac:dyDescent="0.3">
      <c r="A224" s="105">
        <v>200</v>
      </c>
      <c r="B224" s="181" t="s">
        <v>134</v>
      </c>
      <c r="C224" s="182" t="s">
        <v>99</v>
      </c>
      <c r="D224" s="125">
        <v>300</v>
      </c>
      <c r="E224" s="125">
        <v>5006.04</v>
      </c>
      <c r="F224" s="125">
        <f t="shared" si="3"/>
        <v>0</v>
      </c>
      <c r="G224" s="105" t="s">
        <v>176</v>
      </c>
      <c r="H224" s="106"/>
      <c r="I224" s="106"/>
      <c r="J224" s="106"/>
      <c r="K224" s="106"/>
      <c r="L224" s="106"/>
      <c r="M224" s="106"/>
      <c r="N224" s="106"/>
      <c r="O224" s="106"/>
      <c r="P224" s="106"/>
      <c r="Q224" s="106"/>
      <c r="R224" s="106"/>
      <c r="S224" s="107"/>
    </row>
    <row r="225" spans="1:19" s="108" customFormat="1" ht="13.2" x14ac:dyDescent="0.3">
      <c r="A225" s="105">
        <v>201</v>
      </c>
      <c r="B225" s="181" t="s">
        <v>135</v>
      </c>
      <c r="C225" s="182" t="s">
        <v>99</v>
      </c>
      <c r="D225" s="125">
        <v>700</v>
      </c>
      <c r="E225" s="125">
        <v>10998</v>
      </c>
      <c r="F225" s="125">
        <f t="shared" si="3"/>
        <v>0</v>
      </c>
      <c r="G225" s="105" t="s">
        <v>176</v>
      </c>
      <c r="H225" s="106"/>
      <c r="I225" s="106"/>
      <c r="J225" s="106"/>
      <c r="K225" s="106"/>
      <c r="L225" s="106"/>
      <c r="M225" s="106"/>
      <c r="N225" s="106"/>
      <c r="O225" s="106"/>
      <c r="P225" s="106"/>
      <c r="Q225" s="106"/>
      <c r="R225" s="106"/>
      <c r="S225" s="107"/>
    </row>
    <row r="226" spans="1:19" s="108" customFormat="1" ht="13.2" x14ac:dyDescent="0.3">
      <c r="A226" s="105">
        <v>202</v>
      </c>
      <c r="B226" s="181" t="s">
        <v>369</v>
      </c>
      <c r="C226" s="182" t="s">
        <v>99</v>
      </c>
      <c r="D226" s="125">
        <v>1550</v>
      </c>
      <c r="E226" s="125">
        <v>5928</v>
      </c>
      <c r="F226" s="125">
        <f t="shared" si="3"/>
        <v>0</v>
      </c>
      <c r="G226" s="105" t="s">
        <v>176</v>
      </c>
      <c r="H226" s="106"/>
      <c r="I226" s="106"/>
      <c r="J226" s="106"/>
      <c r="K226" s="106"/>
      <c r="L226" s="106"/>
      <c r="M226" s="106"/>
      <c r="N226" s="106"/>
      <c r="O226" s="106"/>
      <c r="P226" s="106"/>
      <c r="Q226" s="106"/>
      <c r="R226" s="106"/>
      <c r="S226" s="107"/>
    </row>
    <row r="227" spans="1:19" s="108" customFormat="1" ht="13.2" x14ac:dyDescent="0.3">
      <c r="A227" s="105">
        <v>203</v>
      </c>
      <c r="B227" s="181" t="s">
        <v>136</v>
      </c>
      <c r="C227" s="182" t="s">
        <v>99</v>
      </c>
      <c r="D227" s="125">
        <v>830</v>
      </c>
      <c r="E227" s="125">
        <v>5148</v>
      </c>
      <c r="F227" s="125">
        <f t="shared" si="3"/>
        <v>0</v>
      </c>
      <c r="G227" s="105" t="s">
        <v>176</v>
      </c>
      <c r="H227" s="106"/>
      <c r="I227" s="106"/>
      <c r="J227" s="106"/>
      <c r="K227" s="106"/>
      <c r="L227" s="106"/>
      <c r="M227" s="106"/>
      <c r="N227" s="106"/>
      <c r="O227" s="106"/>
      <c r="P227" s="106"/>
      <c r="Q227" s="106"/>
      <c r="R227" s="106"/>
      <c r="S227" s="107"/>
    </row>
    <row r="228" spans="1:19" s="108" customFormat="1" ht="13.2" x14ac:dyDescent="0.3">
      <c r="A228" s="105">
        <v>204</v>
      </c>
      <c r="B228" s="181" t="s">
        <v>137</v>
      </c>
      <c r="C228" s="182" t="s">
        <v>99</v>
      </c>
      <c r="D228" s="125">
        <v>1630</v>
      </c>
      <c r="E228" s="125">
        <v>3541.2000000000003</v>
      </c>
      <c r="F228" s="125">
        <f t="shared" si="3"/>
        <v>0</v>
      </c>
      <c r="G228" s="105" t="s">
        <v>176</v>
      </c>
      <c r="H228" s="106"/>
      <c r="I228" s="106"/>
      <c r="J228" s="106"/>
      <c r="K228" s="106"/>
      <c r="L228" s="106"/>
      <c r="M228" s="106"/>
      <c r="N228" s="106"/>
      <c r="O228" s="106"/>
      <c r="P228" s="106"/>
      <c r="Q228" s="106"/>
      <c r="R228" s="106"/>
      <c r="S228" s="107"/>
    </row>
    <row r="229" spans="1:19" s="108" customFormat="1" ht="13.2" x14ac:dyDescent="0.3">
      <c r="A229" s="105">
        <v>205</v>
      </c>
      <c r="B229" s="181" t="s">
        <v>138</v>
      </c>
      <c r="C229" s="182" t="s">
        <v>99</v>
      </c>
      <c r="D229" s="125">
        <v>650</v>
      </c>
      <c r="E229" s="125">
        <v>3814.2000000000003</v>
      </c>
      <c r="F229" s="125">
        <f t="shared" si="3"/>
        <v>0</v>
      </c>
      <c r="G229" s="105" t="s">
        <v>176</v>
      </c>
      <c r="H229" s="106"/>
      <c r="I229" s="106"/>
      <c r="J229" s="106"/>
      <c r="K229" s="106"/>
      <c r="L229" s="106"/>
      <c r="M229" s="106"/>
      <c r="N229" s="106"/>
      <c r="O229" s="106"/>
      <c r="P229" s="106"/>
      <c r="Q229" s="106"/>
      <c r="R229" s="106"/>
      <c r="S229" s="107"/>
    </row>
    <row r="230" spans="1:19" s="108" customFormat="1" ht="13.2" x14ac:dyDescent="0.3">
      <c r="A230" s="105">
        <v>206</v>
      </c>
      <c r="B230" s="181" t="s">
        <v>139</v>
      </c>
      <c r="C230" s="182" t="s">
        <v>99</v>
      </c>
      <c r="D230" s="125">
        <v>1500</v>
      </c>
      <c r="E230" s="125">
        <v>3814.2000000000003</v>
      </c>
      <c r="F230" s="125">
        <f t="shared" si="3"/>
        <v>0</v>
      </c>
      <c r="G230" s="105" t="s">
        <v>176</v>
      </c>
      <c r="H230" s="106"/>
      <c r="I230" s="106"/>
      <c r="J230" s="106"/>
      <c r="K230" s="106"/>
      <c r="L230" s="106"/>
      <c r="M230" s="106"/>
      <c r="N230" s="106"/>
      <c r="O230" s="106"/>
      <c r="P230" s="106"/>
      <c r="Q230" s="106"/>
      <c r="R230" s="106"/>
      <c r="S230" s="107"/>
    </row>
    <row r="231" spans="1:19" s="108" customFormat="1" ht="13.2" x14ac:dyDescent="0.3">
      <c r="A231" s="105">
        <v>207</v>
      </c>
      <c r="B231" s="181" t="s">
        <v>140</v>
      </c>
      <c r="C231" s="182" t="s">
        <v>99</v>
      </c>
      <c r="D231" s="125">
        <v>760</v>
      </c>
      <c r="E231" s="125">
        <v>3814.2000000000003</v>
      </c>
      <c r="F231" s="125">
        <f t="shared" si="3"/>
        <v>0</v>
      </c>
      <c r="G231" s="105" t="s">
        <v>176</v>
      </c>
      <c r="H231" s="106"/>
      <c r="I231" s="106"/>
      <c r="J231" s="106"/>
      <c r="K231" s="106"/>
      <c r="L231" s="106"/>
      <c r="M231" s="106"/>
      <c r="N231" s="106"/>
      <c r="O231" s="106"/>
      <c r="P231" s="106"/>
      <c r="Q231" s="106"/>
      <c r="R231" s="106"/>
      <c r="S231" s="107"/>
    </row>
    <row r="232" spans="1:19" s="108" customFormat="1" ht="13.2" x14ac:dyDescent="0.3">
      <c r="A232" s="105">
        <v>208</v>
      </c>
      <c r="B232" s="181" t="s">
        <v>141</v>
      </c>
      <c r="C232" s="182" t="s">
        <v>99</v>
      </c>
      <c r="D232" s="125">
        <v>1700</v>
      </c>
      <c r="E232" s="125">
        <v>4374.24</v>
      </c>
      <c r="F232" s="125">
        <f t="shared" si="3"/>
        <v>0</v>
      </c>
      <c r="G232" s="105" t="s">
        <v>176</v>
      </c>
      <c r="H232" s="106"/>
      <c r="I232" s="106"/>
      <c r="J232" s="106"/>
      <c r="K232" s="106"/>
      <c r="L232" s="106"/>
      <c r="M232" s="106"/>
      <c r="N232" s="106"/>
      <c r="O232" s="106"/>
      <c r="P232" s="106"/>
      <c r="Q232" s="106"/>
      <c r="R232" s="106"/>
      <c r="S232" s="107"/>
    </row>
    <row r="233" spans="1:19" s="108" customFormat="1" ht="13.2" x14ac:dyDescent="0.3">
      <c r="A233" s="105">
        <v>209</v>
      </c>
      <c r="B233" s="181" t="s">
        <v>142</v>
      </c>
      <c r="C233" s="182" t="s">
        <v>99</v>
      </c>
      <c r="D233" s="125">
        <v>650</v>
      </c>
      <c r="E233" s="125">
        <v>4608.24</v>
      </c>
      <c r="F233" s="125">
        <f t="shared" si="3"/>
        <v>0</v>
      </c>
      <c r="G233" s="105" t="s">
        <v>176</v>
      </c>
      <c r="H233" s="106"/>
      <c r="I233" s="106"/>
      <c r="J233" s="106"/>
      <c r="K233" s="106"/>
      <c r="L233" s="106"/>
      <c r="M233" s="106"/>
      <c r="N233" s="106"/>
      <c r="O233" s="106"/>
      <c r="P233" s="106"/>
      <c r="Q233" s="106"/>
      <c r="R233" s="106"/>
      <c r="S233" s="107"/>
    </row>
    <row r="234" spans="1:19" s="108" customFormat="1" ht="13.2" x14ac:dyDescent="0.3">
      <c r="A234" s="105">
        <v>210</v>
      </c>
      <c r="B234" s="181" t="s">
        <v>143</v>
      </c>
      <c r="C234" s="182" t="s">
        <v>99</v>
      </c>
      <c r="D234" s="125">
        <v>1200</v>
      </c>
      <c r="E234" s="125">
        <v>4608.24</v>
      </c>
      <c r="F234" s="125">
        <f t="shared" si="3"/>
        <v>0</v>
      </c>
      <c r="G234" s="105" t="s">
        <v>176</v>
      </c>
      <c r="H234" s="106"/>
      <c r="I234" s="106"/>
      <c r="J234" s="106"/>
      <c r="K234" s="106"/>
      <c r="L234" s="106"/>
      <c r="M234" s="106"/>
      <c r="N234" s="106"/>
      <c r="O234" s="106"/>
      <c r="P234" s="106"/>
      <c r="Q234" s="106"/>
      <c r="R234" s="106"/>
      <c r="S234" s="107"/>
    </row>
    <row r="235" spans="1:19" s="108" customFormat="1" ht="13.2" x14ac:dyDescent="0.3">
      <c r="A235" s="105">
        <v>211</v>
      </c>
      <c r="B235" s="181" t="s">
        <v>144</v>
      </c>
      <c r="C235" s="182" t="s">
        <v>99</v>
      </c>
      <c r="D235" s="125">
        <v>1100</v>
      </c>
      <c r="E235" s="125">
        <v>4608.24</v>
      </c>
      <c r="F235" s="125">
        <f t="shared" si="3"/>
        <v>0</v>
      </c>
      <c r="G235" s="105" t="s">
        <v>176</v>
      </c>
      <c r="H235" s="106"/>
      <c r="I235" s="106"/>
      <c r="J235" s="106"/>
      <c r="K235" s="106"/>
      <c r="L235" s="106"/>
      <c r="M235" s="106"/>
      <c r="N235" s="106"/>
      <c r="O235" s="106"/>
      <c r="P235" s="106"/>
      <c r="Q235" s="106"/>
      <c r="R235" s="106"/>
      <c r="S235" s="107"/>
    </row>
    <row r="236" spans="1:19" s="108" customFormat="1" ht="13.2" x14ac:dyDescent="0.3">
      <c r="A236" s="105">
        <v>212</v>
      </c>
      <c r="B236" s="181" t="s">
        <v>145</v>
      </c>
      <c r="C236" s="182" t="s">
        <v>99</v>
      </c>
      <c r="D236" s="125">
        <v>375</v>
      </c>
      <c r="E236" s="125">
        <v>11784.24</v>
      </c>
      <c r="F236" s="125">
        <f t="shared" si="3"/>
        <v>0</v>
      </c>
      <c r="G236" s="105" t="s">
        <v>176</v>
      </c>
      <c r="H236" s="106"/>
      <c r="I236" s="106"/>
      <c r="J236" s="106"/>
      <c r="K236" s="106"/>
      <c r="L236" s="106"/>
      <c r="M236" s="106"/>
      <c r="N236" s="106"/>
      <c r="O236" s="106"/>
      <c r="P236" s="106"/>
      <c r="Q236" s="106"/>
      <c r="R236" s="106"/>
      <c r="S236" s="107"/>
    </row>
    <row r="237" spans="1:19" s="108" customFormat="1" ht="13.2" x14ac:dyDescent="0.3">
      <c r="A237" s="105">
        <v>213</v>
      </c>
      <c r="B237" s="181" t="s">
        <v>146</v>
      </c>
      <c r="C237" s="182" t="s">
        <v>99</v>
      </c>
      <c r="D237" s="125">
        <v>375</v>
      </c>
      <c r="E237" s="125">
        <v>10350.599999999999</v>
      </c>
      <c r="F237" s="125">
        <f t="shared" si="3"/>
        <v>0</v>
      </c>
      <c r="G237" s="105" t="s">
        <v>176</v>
      </c>
      <c r="H237" s="106"/>
      <c r="I237" s="106"/>
      <c r="J237" s="106"/>
      <c r="K237" s="106"/>
      <c r="L237" s="106"/>
      <c r="M237" s="106"/>
      <c r="N237" s="106"/>
      <c r="O237" s="106"/>
      <c r="P237" s="106"/>
      <c r="Q237" s="106"/>
      <c r="R237" s="106"/>
      <c r="S237" s="107"/>
    </row>
    <row r="238" spans="1:19" s="108" customFormat="1" ht="13.2" x14ac:dyDescent="0.3">
      <c r="A238" s="105">
        <v>214</v>
      </c>
      <c r="B238" s="181" t="s">
        <v>147</v>
      </c>
      <c r="C238" s="182" t="s">
        <v>99</v>
      </c>
      <c r="D238" s="125">
        <v>800</v>
      </c>
      <c r="E238" s="125">
        <v>15289.560000000001</v>
      </c>
      <c r="F238" s="125">
        <f t="shared" si="3"/>
        <v>0</v>
      </c>
      <c r="G238" s="105" t="s">
        <v>176</v>
      </c>
      <c r="H238" s="106"/>
      <c r="I238" s="106"/>
      <c r="J238" s="106"/>
      <c r="K238" s="106"/>
      <c r="L238" s="106"/>
      <c r="M238" s="106"/>
      <c r="N238" s="106"/>
      <c r="O238" s="106"/>
      <c r="P238" s="106"/>
      <c r="Q238" s="106"/>
      <c r="R238" s="106"/>
      <c r="S238" s="107"/>
    </row>
    <row r="239" spans="1:19" s="108" customFormat="1" ht="13.2" x14ac:dyDescent="0.3">
      <c r="A239" s="105">
        <v>215</v>
      </c>
      <c r="B239" s="181" t="s">
        <v>148</v>
      </c>
      <c r="C239" s="182" t="s">
        <v>99</v>
      </c>
      <c r="D239" s="125">
        <v>650</v>
      </c>
      <c r="E239" s="125">
        <v>15289.560000000001</v>
      </c>
      <c r="F239" s="125">
        <f t="shared" si="3"/>
        <v>0</v>
      </c>
      <c r="G239" s="105" t="s">
        <v>176</v>
      </c>
      <c r="H239" s="106"/>
      <c r="I239" s="106"/>
      <c r="J239" s="106"/>
      <c r="K239" s="106"/>
      <c r="L239" s="106"/>
      <c r="M239" s="106"/>
      <c r="N239" s="106"/>
      <c r="O239" s="106"/>
      <c r="P239" s="106"/>
      <c r="Q239" s="106"/>
      <c r="R239" s="106"/>
      <c r="S239" s="107"/>
    </row>
    <row r="240" spans="1:19" s="108" customFormat="1" ht="13.2" x14ac:dyDescent="0.3">
      <c r="A240" s="105">
        <v>216</v>
      </c>
      <c r="B240" s="181" t="s">
        <v>149</v>
      </c>
      <c r="C240" s="182" t="s">
        <v>99</v>
      </c>
      <c r="D240" s="125">
        <v>650</v>
      </c>
      <c r="E240" s="125">
        <v>15289.560000000001</v>
      </c>
      <c r="F240" s="125">
        <f t="shared" si="3"/>
        <v>0</v>
      </c>
      <c r="G240" s="105" t="s">
        <v>176</v>
      </c>
      <c r="H240" s="106"/>
      <c r="I240" s="106"/>
      <c r="J240" s="106"/>
      <c r="K240" s="106"/>
      <c r="L240" s="106"/>
      <c r="M240" s="106"/>
      <c r="N240" s="106"/>
      <c r="O240" s="106"/>
      <c r="P240" s="106"/>
      <c r="Q240" s="106"/>
      <c r="R240" s="106"/>
      <c r="S240" s="107"/>
    </row>
    <row r="241" spans="1:19" s="108" customFormat="1" ht="13.2" x14ac:dyDescent="0.3">
      <c r="A241" s="105">
        <v>217</v>
      </c>
      <c r="B241" s="181" t="s">
        <v>150</v>
      </c>
      <c r="C241" s="182" t="s">
        <v>99</v>
      </c>
      <c r="D241" s="125">
        <v>650</v>
      </c>
      <c r="E241" s="125">
        <v>6302.4000000000005</v>
      </c>
      <c r="F241" s="125">
        <f t="shared" si="3"/>
        <v>0</v>
      </c>
      <c r="G241" s="105" t="s">
        <v>176</v>
      </c>
      <c r="H241" s="106"/>
      <c r="I241" s="106"/>
      <c r="J241" s="106"/>
      <c r="K241" s="106"/>
      <c r="L241" s="106"/>
      <c r="M241" s="106"/>
      <c r="N241" s="106"/>
      <c r="O241" s="106"/>
      <c r="P241" s="106"/>
      <c r="Q241" s="106"/>
      <c r="R241" s="106"/>
      <c r="S241" s="107"/>
    </row>
    <row r="242" spans="1:19" s="108" customFormat="1" ht="13.2" x14ac:dyDescent="0.3">
      <c r="A242" s="105">
        <v>218</v>
      </c>
      <c r="B242" s="181" t="s">
        <v>151</v>
      </c>
      <c r="C242" s="182" t="s">
        <v>99</v>
      </c>
      <c r="D242" s="125">
        <v>1300</v>
      </c>
      <c r="E242" s="125">
        <v>9016.7999999999993</v>
      </c>
      <c r="F242" s="125">
        <f t="shared" si="3"/>
        <v>0</v>
      </c>
      <c r="G242" s="105" t="s">
        <v>176</v>
      </c>
      <c r="H242" s="106"/>
      <c r="I242" s="106"/>
      <c r="J242" s="106"/>
      <c r="K242" s="106"/>
      <c r="L242" s="106"/>
      <c r="M242" s="106"/>
      <c r="N242" s="106"/>
      <c r="O242" s="106"/>
      <c r="P242" s="106"/>
      <c r="Q242" s="106"/>
      <c r="R242" s="106"/>
      <c r="S242" s="107"/>
    </row>
    <row r="243" spans="1:19" s="108" customFormat="1" ht="13.2" x14ac:dyDescent="0.3">
      <c r="A243" s="105">
        <v>219</v>
      </c>
      <c r="B243" s="181" t="s">
        <v>152</v>
      </c>
      <c r="C243" s="182" t="s">
        <v>99</v>
      </c>
      <c r="D243" s="125">
        <v>650</v>
      </c>
      <c r="E243" s="125">
        <v>9016.7999999999993</v>
      </c>
      <c r="F243" s="125">
        <f t="shared" si="3"/>
        <v>0</v>
      </c>
      <c r="G243" s="105" t="s">
        <v>176</v>
      </c>
      <c r="H243" s="106"/>
      <c r="I243" s="106"/>
      <c r="J243" s="106"/>
      <c r="K243" s="106"/>
      <c r="L243" s="106"/>
      <c r="M243" s="106"/>
      <c r="N243" s="106"/>
      <c r="O243" s="106"/>
      <c r="P243" s="106"/>
      <c r="Q243" s="106"/>
      <c r="R243" s="106"/>
      <c r="S243" s="107"/>
    </row>
    <row r="244" spans="1:19" s="108" customFormat="1" ht="13.2" x14ac:dyDescent="0.25">
      <c r="A244" s="105">
        <v>220</v>
      </c>
      <c r="B244" s="181" t="s">
        <v>153</v>
      </c>
      <c r="C244" s="188" t="s">
        <v>99</v>
      </c>
      <c r="D244" s="125">
        <v>850</v>
      </c>
      <c r="E244" s="125">
        <v>9016.7999999999993</v>
      </c>
      <c r="F244" s="125">
        <f t="shared" si="3"/>
        <v>0</v>
      </c>
      <c r="G244" s="105" t="s">
        <v>176</v>
      </c>
      <c r="H244" s="106"/>
      <c r="I244" s="106"/>
      <c r="J244" s="106"/>
      <c r="K244" s="106"/>
      <c r="L244" s="106"/>
      <c r="M244" s="106"/>
      <c r="N244" s="106"/>
      <c r="O244" s="106"/>
      <c r="P244" s="106"/>
      <c r="Q244" s="106"/>
      <c r="R244" s="106"/>
      <c r="S244" s="107"/>
    </row>
    <row r="245" spans="1:19" s="108" customFormat="1" ht="13.2" x14ac:dyDescent="0.3">
      <c r="A245" s="105">
        <v>221</v>
      </c>
      <c r="B245" s="181" t="s">
        <v>154</v>
      </c>
      <c r="C245" s="182" t="s">
        <v>99</v>
      </c>
      <c r="D245" s="125">
        <v>1600</v>
      </c>
      <c r="E245" s="125">
        <v>6700.2000000000007</v>
      </c>
      <c r="F245" s="125">
        <f t="shared" si="3"/>
        <v>0</v>
      </c>
      <c r="G245" s="105" t="s">
        <v>176</v>
      </c>
      <c r="H245" s="106"/>
      <c r="I245" s="106"/>
      <c r="J245" s="106"/>
      <c r="K245" s="106"/>
      <c r="L245" s="106"/>
      <c r="M245" s="106"/>
      <c r="N245" s="106"/>
      <c r="O245" s="106"/>
      <c r="P245" s="106"/>
      <c r="Q245" s="106"/>
      <c r="R245" s="106"/>
      <c r="S245" s="107"/>
    </row>
    <row r="246" spans="1:19" s="108" customFormat="1" ht="13.2" x14ac:dyDescent="0.3">
      <c r="A246" s="105">
        <v>222</v>
      </c>
      <c r="B246" s="181" t="s">
        <v>155</v>
      </c>
      <c r="C246" s="182" t="s">
        <v>99</v>
      </c>
      <c r="D246" s="125">
        <v>1200</v>
      </c>
      <c r="E246" s="125">
        <v>10820.16</v>
      </c>
      <c r="F246" s="125">
        <f t="shared" si="3"/>
        <v>0</v>
      </c>
      <c r="G246" s="105" t="s">
        <v>176</v>
      </c>
      <c r="H246" s="106"/>
      <c r="I246" s="106"/>
      <c r="J246" s="106"/>
      <c r="K246" s="106"/>
      <c r="L246" s="106"/>
      <c r="M246" s="106"/>
      <c r="N246" s="106"/>
      <c r="O246" s="106"/>
      <c r="P246" s="106"/>
      <c r="Q246" s="106"/>
      <c r="R246" s="106"/>
      <c r="S246" s="107"/>
    </row>
    <row r="247" spans="1:19" s="108" customFormat="1" ht="13.2" x14ac:dyDescent="0.3">
      <c r="A247" s="105">
        <v>223</v>
      </c>
      <c r="B247" s="181" t="s">
        <v>370</v>
      </c>
      <c r="C247" s="182" t="s">
        <v>99</v>
      </c>
      <c r="D247" s="125">
        <v>1200</v>
      </c>
      <c r="E247" s="125">
        <v>4566.42</v>
      </c>
      <c r="F247" s="125">
        <f t="shared" si="3"/>
        <v>0</v>
      </c>
      <c r="G247" s="105" t="s">
        <v>176</v>
      </c>
      <c r="H247" s="106"/>
      <c r="I247" s="106"/>
      <c r="J247" s="106"/>
      <c r="K247" s="106"/>
      <c r="L247" s="106"/>
      <c r="M247" s="106"/>
      <c r="N247" s="106"/>
      <c r="O247" s="106"/>
      <c r="P247" s="106"/>
      <c r="Q247" s="106"/>
      <c r="R247" s="106"/>
      <c r="S247" s="107"/>
    </row>
    <row r="248" spans="1:19" s="108" customFormat="1" ht="13.2" x14ac:dyDescent="0.3">
      <c r="A248" s="105">
        <v>224</v>
      </c>
      <c r="B248" s="181" t="s">
        <v>371</v>
      </c>
      <c r="C248" s="182" t="s">
        <v>99</v>
      </c>
      <c r="D248" s="125">
        <v>1200</v>
      </c>
      <c r="E248" s="125">
        <v>8681.4000000000015</v>
      </c>
      <c r="F248" s="125">
        <f t="shared" si="3"/>
        <v>0</v>
      </c>
      <c r="G248" s="105" t="s">
        <v>176</v>
      </c>
      <c r="H248" s="106"/>
      <c r="I248" s="106"/>
      <c r="J248" s="106"/>
      <c r="K248" s="106"/>
      <c r="L248" s="106"/>
      <c r="M248" s="106"/>
      <c r="N248" s="106"/>
      <c r="O248" s="106"/>
      <c r="P248" s="106"/>
      <c r="Q248" s="106"/>
      <c r="R248" s="106"/>
      <c r="S248" s="107"/>
    </row>
    <row r="249" spans="1:19" s="206" customFormat="1" ht="26.4" x14ac:dyDescent="0.3">
      <c r="A249" s="204">
        <v>225</v>
      </c>
      <c r="B249" s="181" t="s">
        <v>372</v>
      </c>
      <c r="C249" s="182" t="s">
        <v>99</v>
      </c>
      <c r="D249" s="205">
        <v>375</v>
      </c>
      <c r="E249" s="205">
        <v>7800</v>
      </c>
      <c r="F249" s="125">
        <f t="shared" si="3"/>
        <v>0</v>
      </c>
      <c r="G249" s="204" t="s">
        <v>176</v>
      </c>
      <c r="H249" s="111"/>
      <c r="I249" s="111"/>
      <c r="J249" s="111"/>
      <c r="K249" s="111"/>
      <c r="L249" s="111"/>
      <c r="M249" s="111"/>
      <c r="N249" s="111"/>
      <c r="O249" s="111"/>
      <c r="P249" s="111"/>
      <c r="Q249" s="111"/>
      <c r="R249" s="111"/>
      <c r="S249" s="114"/>
    </row>
    <row r="250" spans="1:19" s="108" customFormat="1" ht="13.2" x14ac:dyDescent="0.3">
      <c r="A250" s="105">
        <v>226</v>
      </c>
      <c r="B250" s="181" t="s">
        <v>373</v>
      </c>
      <c r="C250" s="182" t="s">
        <v>99</v>
      </c>
      <c r="D250" s="125">
        <v>375</v>
      </c>
      <c r="E250" s="125">
        <v>10668.84</v>
      </c>
      <c r="F250" s="125">
        <f t="shared" si="3"/>
        <v>0</v>
      </c>
      <c r="G250" s="105" t="s">
        <v>176</v>
      </c>
      <c r="H250" s="106"/>
      <c r="I250" s="106"/>
      <c r="J250" s="106"/>
      <c r="K250" s="106"/>
      <c r="L250" s="106"/>
      <c r="M250" s="106"/>
      <c r="N250" s="106"/>
      <c r="O250" s="106"/>
      <c r="P250" s="106"/>
      <c r="Q250" s="106"/>
      <c r="R250" s="106"/>
      <c r="S250" s="107"/>
    </row>
    <row r="251" spans="1:19" s="108" customFormat="1" ht="13.2" x14ac:dyDescent="0.3">
      <c r="A251" s="105">
        <v>227</v>
      </c>
      <c r="B251" s="181" t="s">
        <v>374</v>
      </c>
      <c r="C251" s="182" t="s">
        <v>99</v>
      </c>
      <c r="D251" s="125">
        <v>375</v>
      </c>
      <c r="E251" s="125">
        <v>12909</v>
      </c>
      <c r="F251" s="125">
        <f t="shared" si="3"/>
        <v>0</v>
      </c>
      <c r="G251" s="105" t="s">
        <v>176</v>
      </c>
      <c r="H251" s="106"/>
      <c r="I251" s="106"/>
      <c r="J251" s="106"/>
      <c r="K251" s="106"/>
      <c r="L251" s="106"/>
      <c r="M251" s="106"/>
      <c r="N251" s="106"/>
      <c r="O251" s="106"/>
      <c r="P251" s="106"/>
      <c r="Q251" s="106"/>
      <c r="R251" s="106"/>
      <c r="S251" s="107"/>
    </row>
    <row r="252" spans="1:19" s="108" customFormat="1" ht="13.2" x14ac:dyDescent="0.3">
      <c r="A252" s="105">
        <v>228</v>
      </c>
      <c r="B252" s="181" t="s">
        <v>375</v>
      </c>
      <c r="C252" s="182" t="s">
        <v>99</v>
      </c>
      <c r="D252" s="125">
        <v>370</v>
      </c>
      <c r="E252" s="125">
        <v>4862.5499999999993</v>
      </c>
      <c r="F252" s="125">
        <f t="shared" si="3"/>
        <v>0</v>
      </c>
      <c r="G252" s="105" t="s">
        <v>176</v>
      </c>
      <c r="H252" s="106"/>
      <c r="I252" s="106"/>
      <c r="J252" s="106"/>
      <c r="K252" s="106"/>
      <c r="L252" s="106"/>
      <c r="M252" s="106"/>
      <c r="N252" s="106"/>
      <c r="O252" s="106"/>
      <c r="P252" s="106"/>
      <c r="Q252" s="106"/>
      <c r="R252" s="106"/>
      <c r="S252" s="107"/>
    </row>
    <row r="253" spans="1:19" s="108" customFormat="1" ht="13.2" x14ac:dyDescent="0.3">
      <c r="A253" s="105">
        <v>229</v>
      </c>
      <c r="B253" s="181" t="s">
        <v>376</v>
      </c>
      <c r="C253" s="182" t="s">
        <v>99</v>
      </c>
      <c r="D253" s="125">
        <v>260</v>
      </c>
      <c r="E253" s="125">
        <v>6084</v>
      </c>
      <c r="F253" s="125">
        <f t="shared" si="3"/>
        <v>0</v>
      </c>
      <c r="G253" s="105" t="s">
        <v>176</v>
      </c>
      <c r="H253" s="106"/>
      <c r="I253" s="106"/>
      <c r="J253" s="106"/>
      <c r="K253" s="106"/>
      <c r="L253" s="106"/>
      <c r="M253" s="106"/>
      <c r="N253" s="106"/>
      <c r="O253" s="106"/>
      <c r="P253" s="106"/>
      <c r="Q253" s="106"/>
      <c r="R253" s="106"/>
      <c r="S253" s="107"/>
    </row>
    <row r="254" spans="1:19" s="108" customFormat="1" ht="13.2" x14ac:dyDescent="0.3">
      <c r="A254" s="105">
        <v>230</v>
      </c>
      <c r="B254" s="181" t="s">
        <v>377</v>
      </c>
      <c r="C254" s="182" t="s">
        <v>99</v>
      </c>
      <c r="D254" s="125">
        <v>260</v>
      </c>
      <c r="E254" s="125">
        <v>15076.5</v>
      </c>
      <c r="F254" s="125">
        <f t="shared" si="3"/>
        <v>0</v>
      </c>
      <c r="G254" s="105" t="s">
        <v>176</v>
      </c>
      <c r="H254" s="106"/>
      <c r="I254" s="106"/>
      <c r="J254" s="106"/>
      <c r="K254" s="106"/>
      <c r="L254" s="106"/>
      <c r="M254" s="106"/>
      <c r="N254" s="106"/>
      <c r="O254" s="106"/>
      <c r="P254" s="106"/>
      <c r="Q254" s="106"/>
      <c r="R254" s="106"/>
      <c r="S254" s="107"/>
    </row>
    <row r="255" spans="1:19" s="108" customFormat="1" ht="13.2" x14ac:dyDescent="0.3">
      <c r="A255" s="105">
        <v>231</v>
      </c>
      <c r="B255" s="181" t="s">
        <v>378</v>
      </c>
      <c r="C255" s="182" t="s">
        <v>99</v>
      </c>
      <c r="D255" s="125">
        <v>2600</v>
      </c>
      <c r="E255" s="125">
        <v>19734</v>
      </c>
      <c r="F255" s="125">
        <f t="shared" si="3"/>
        <v>0</v>
      </c>
      <c r="G255" s="105" t="s">
        <v>176</v>
      </c>
      <c r="H255" s="106"/>
      <c r="I255" s="106"/>
      <c r="J255" s="106"/>
      <c r="K255" s="106"/>
      <c r="L255" s="106"/>
      <c r="M255" s="106"/>
      <c r="N255" s="106"/>
      <c r="O255" s="106"/>
      <c r="P255" s="106"/>
      <c r="Q255" s="106"/>
      <c r="R255" s="106"/>
      <c r="S255" s="107"/>
    </row>
    <row r="256" spans="1:19" s="108" customFormat="1" ht="13.2" x14ac:dyDescent="0.3">
      <c r="A256" s="105">
        <v>232</v>
      </c>
      <c r="B256" s="181" t="s">
        <v>379</v>
      </c>
      <c r="C256" s="182" t="s">
        <v>99</v>
      </c>
      <c r="D256" s="125">
        <v>1900</v>
      </c>
      <c r="E256" s="125">
        <v>4352.3999999999996</v>
      </c>
      <c r="F256" s="125">
        <f t="shared" si="3"/>
        <v>0</v>
      </c>
      <c r="G256" s="105" t="s">
        <v>176</v>
      </c>
      <c r="H256" s="106"/>
      <c r="I256" s="106"/>
      <c r="J256" s="106"/>
      <c r="K256" s="106"/>
      <c r="L256" s="106"/>
      <c r="M256" s="106"/>
      <c r="N256" s="106"/>
      <c r="O256" s="106"/>
      <c r="P256" s="106"/>
      <c r="Q256" s="106"/>
      <c r="R256" s="106"/>
      <c r="S256" s="107"/>
    </row>
    <row r="257" spans="1:19" s="108" customFormat="1" ht="13.2" x14ac:dyDescent="0.3">
      <c r="A257" s="105">
        <v>233</v>
      </c>
      <c r="B257" s="181" t="s">
        <v>380</v>
      </c>
      <c r="C257" s="182" t="s">
        <v>99</v>
      </c>
      <c r="D257" s="125">
        <v>3000</v>
      </c>
      <c r="E257" s="125">
        <v>4430.3999999999996</v>
      </c>
      <c r="F257" s="125">
        <f t="shared" si="3"/>
        <v>0</v>
      </c>
      <c r="G257" s="105" t="s">
        <v>176</v>
      </c>
      <c r="H257" s="106"/>
      <c r="I257" s="106"/>
      <c r="J257" s="106"/>
      <c r="K257" s="106"/>
      <c r="L257" s="106"/>
      <c r="M257" s="106"/>
      <c r="N257" s="106"/>
      <c r="O257" s="106"/>
      <c r="P257" s="106"/>
      <c r="Q257" s="106"/>
      <c r="R257" s="106"/>
      <c r="S257" s="107"/>
    </row>
    <row r="258" spans="1:19" s="108" customFormat="1" ht="13.2" x14ac:dyDescent="0.3">
      <c r="A258" s="105">
        <v>234</v>
      </c>
      <c r="B258" s="181" t="s">
        <v>381</v>
      </c>
      <c r="C258" s="182" t="s">
        <v>99</v>
      </c>
      <c r="D258" s="125">
        <v>3400</v>
      </c>
      <c r="E258" s="125">
        <v>4430.3999999999996</v>
      </c>
      <c r="F258" s="125">
        <f t="shared" si="3"/>
        <v>0</v>
      </c>
      <c r="G258" s="105" t="s">
        <v>176</v>
      </c>
      <c r="H258" s="106"/>
      <c r="I258" s="106"/>
      <c r="J258" s="106"/>
      <c r="K258" s="106"/>
      <c r="L258" s="106"/>
      <c r="M258" s="106"/>
      <c r="N258" s="106"/>
      <c r="O258" s="106"/>
      <c r="P258" s="106"/>
      <c r="Q258" s="106"/>
      <c r="R258" s="106"/>
      <c r="S258" s="107"/>
    </row>
    <row r="259" spans="1:19" s="108" customFormat="1" ht="13.2" x14ac:dyDescent="0.3">
      <c r="A259" s="105">
        <v>235</v>
      </c>
      <c r="B259" s="181" t="s">
        <v>382</v>
      </c>
      <c r="C259" s="182" t="s">
        <v>99</v>
      </c>
      <c r="D259" s="125">
        <v>5000</v>
      </c>
      <c r="E259" s="125">
        <v>4430.3999999999996</v>
      </c>
      <c r="F259" s="125">
        <f t="shared" si="3"/>
        <v>0</v>
      </c>
      <c r="G259" s="105" t="s">
        <v>176</v>
      </c>
      <c r="H259" s="106"/>
      <c r="I259" s="106"/>
      <c r="J259" s="106"/>
      <c r="K259" s="106"/>
      <c r="L259" s="106"/>
      <c r="M259" s="106"/>
      <c r="N259" s="106"/>
      <c r="O259" s="106"/>
      <c r="P259" s="106"/>
      <c r="Q259" s="106"/>
      <c r="R259" s="106"/>
      <c r="S259" s="107"/>
    </row>
    <row r="260" spans="1:19" s="108" customFormat="1" ht="13.2" x14ac:dyDescent="0.3">
      <c r="A260" s="105">
        <v>236</v>
      </c>
      <c r="B260" s="181" t="s">
        <v>383</v>
      </c>
      <c r="C260" s="182" t="s">
        <v>99</v>
      </c>
      <c r="D260" s="125">
        <v>2800</v>
      </c>
      <c r="E260" s="125">
        <v>10584.599999999999</v>
      </c>
      <c r="F260" s="125">
        <f t="shared" si="3"/>
        <v>0</v>
      </c>
      <c r="G260" s="105" t="s">
        <v>176</v>
      </c>
      <c r="H260" s="106"/>
      <c r="I260" s="106"/>
      <c r="J260" s="106"/>
      <c r="K260" s="106"/>
      <c r="L260" s="106"/>
      <c r="M260" s="106"/>
      <c r="N260" s="106"/>
      <c r="O260" s="106"/>
      <c r="P260" s="106"/>
      <c r="Q260" s="106"/>
      <c r="R260" s="106"/>
      <c r="S260" s="107"/>
    </row>
    <row r="261" spans="1:19" s="108" customFormat="1" ht="13.2" x14ac:dyDescent="0.3">
      <c r="A261" s="105">
        <v>237</v>
      </c>
      <c r="B261" s="181" t="s">
        <v>384</v>
      </c>
      <c r="C261" s="182" t="s">
        <v>99</v>
      </c>
      <c r="D261" s="125">
        <v>3000</v>
      </c>
      <c r="E261" s="125">
        <v>13269.36</v>
      </c>
      <c r="F261" s="125">
        <f t="shared" si="3"/>
        <v>0</v>
      </c>
      <c r="G261" s="105" t="s">
        <v>176</v>
      </c>
      <c r="H261" s="106"/>
      <c r="I261" s="106"/>
      <c r="J261" s="106"/>
      <c r="K261" s="106"/>
      <c r="L261" s="106"/>
      <c r="M261" s="106"/>
      <c r="N261" s="106"/>
      <c r="O261" s="106"/>
      <c r="P261" s="106"/>
      <c r="Q261" s="106"/>
      <c r="R261" s="106"/>
      <c r="S261" s="107"/>
    </row>
    <row r="262" spans="1:19" s="108" customFormat="1" ht="13.2" x14ac:dyDescent="0.3">
      <c r="A262" s="105">
        <v>238</v>
      </c>
      <c r="B262" s="181" t="s">
        <v>385</v>
      </c>
      <c r="C262" s="182" t="s">
        <v>99</v>
      </c>
      <c r="D262" s="125">
        <v>3500</v>
      </c>
      <c r="E262" s="125">
        <v>13269.36</v>
      </c>
      <c r="F262" s="125">
        <f t="shared" si="3"/>
        <v>0</v>
      </c>
      <c r="G262" s="105" t="s">
        <v>176</v>
      </c>
      <c r="H262" s="106"/>
      <c r="I262" s="106"/>
      <c r="J262" s="106"/>
      <c r="K262" s="106"/>
      <c r="L262" s="106"/>
      <c r="M262" s="106"/>
      <c r="N262" s="106"/>
      <c r="O262" s="106"/>
      <c r="P262" s="106"/>
      <c r="Q262" s="106"/>
      <c r="R262" s="106"/>
      <c r="S262" s="107"/>
    </row>
    <row r="263" spans="1:19" s="108" customFormat="1" ht="13.2" x14ac:dyDescent="0.3">
      <c r="A263" s="105">
        <v>239</v>
      </c>
      <c r="B263" s="181" t="s">
        <v>386</v>
      </c>
      <c r="C263" s="182" t="s">
        <v>99</v>
      </c>
      <c r="D263" s="125">
        <v>3000</v>
      </c>
      <c r="E263" s="125">
        <v>13269.36</v>
      </c>
      <c r="F263" s="125">
        <f t="shared" si="3"/>
        <v>0</v>
      </c>
      <c r="G263" s="105" t="s">
        <v>176</v>
      </c>
      <c r="H263" s="106"/>
      <c r="I263" s="106"/>
      <c r="J263" s="106"/>
      <c r="K263" s="106"/>
      <c r="L263" s="106"/>
      <c r="M263" s="106"/>
      <c r="N263" s="106"/>
      <c r="O263" s="106"/>
      <c r="P263" s="106"/>
      <c r="Q263" s="106"/>
      <c r="R263" s="106"/>
      <c r="S263" s="107"/>
    </row>
    <row r="264" spans="1:19" s="108" customFormat="1" ht="13.2" x14ac:dyDescent="0.3">
      <c r="A264" s="105">
        <v>240</v>
      </c>
      <c r="B264" s="181" t="s">
        <v>387</v>
      </c>
      <c r="C264" s="182" t="s">
        <v>99</v>
      </c>
      <c r="D264" s="125">
        <v>3000</v>
      </c>
      <c r="E264" s="125">
        <v>5144.67</v>
      </c>
      <c r="F264" s="125">
        <f t="shared" si="3"/>
        <v>0</v>
      </c>
      <c r="G264" s="105" t="s">
        <v>176</v>
      </c>
      <c r="H264" s="106"/>
      <c r="I264" s="106"/>
      <c r="J264" s="106"/>
      <c r="K264" s="106"/>
      <c r="L264" s="106"/>
      <c r="M264" s="106"/>
      <c r="N264" s="106"/>
      <c r="O264" s="106"/>
      <c r="P264" s="106"/>
      <c r="Q264" s="106"/>
      <c r="R264" s="106"/>
      <c r="S264" s="107"/>
    </row>
    <row r="265" spans="1:19" s="108" customFormat="1" ht="13.2" x14ac:dyDescent="0.3">
      <c r="A265" s="105">
        <v>241</v>
      </c>
      <c r="B265" s="181" t="s">
        <v>388</v>
      </c>
      <c r="C265" s="182" t="s">
        <v>99</v>
      </c>
      <c r="D265" s="125">
        <v>7400</v>
      </c>
      <c r="E265" s="125">
        <v>6065.7449999999999</v>
      </c>
      <c r="F265" s="125">
        <f t="shared" si="3"/>
        <v>0</v>
      </c>
      <c r="G265" s="105" t="s">
        <v>176</v>
      </c>
      <c r="H265" s="106"/>
      <c r="I265" s="106"/>
      <c r="J265" s="106"/>
      <c r="K265" s="106"/>
      <c r="L265" s="106"/>
      <c r="M265" s="106"/>
      <c r="N265" s="106"/>
      <c r="O265" s="106"/>
      <c r="P265" s="106"/>
      <c r="Q265" s="106"/>
      <c r="R265" s="106"/>
      <c r="S265" s="107"/>
    </row>
    <row r="266" spans="1:19" s="108" customFormat="1" ht="13.2" x14ac:dyDescent="0.3">
      <c r="A266" s="105">
        <v>242</v>
      </c>
      <c r="B266" s="181" t="s">
        <v>389</v>
      </c>
      <c r="C266" s="182" t="s">
        <v>99</v>
      </c>
      <c r="D266" s="125">
        <v>5500</v>
      </c>
      <c r="E266" s="125">
        <v>6065.7449999999999</v>
      </c>
      <c r="F266" s="125">
        <f t="shared" si="3"/>
        <v>0</v>
      </c>
      <c r="G266" s="105" t="s">
        <v>176</v>
      </c>
      <c r="H266" s="106"/>
      <c r="I266" s="106"/>
      <c r="J266" s="106"/>
      <c r="K266" s="106"/>
      <c r="L266" s="106"/>
      <c r="M266" s="106"/>
      <c r="N266" s="106"/>
      <c r="O266" s="106"/>
      <c r="P266" s="106"/>
      <c r="Q266" s="106"/>
      <c r="R266" s="106"/>
      <c r="S266" s="107"/>
    </row>
    <row r="267" spans="1:19" s="108" customFormat="1" ht="13.2" x14ac:dyDescent="0.3">
      <c r="A267" s="105">
        <v>243</v>
      </c>
      <c r="B267" s="181" t="s">
        <v>390</v>
      </c>
      <c r="C267" s="182" t="s">
        <v>99</v>
      </c>
      <c r="D267" s="125">
        <v>5300</v>
      </c>
      <c r="E267" s="125">
        <v>6661.2000000000007</v>
      </c>
      <c r="F267" s="125">
        <f t="shared" si="3"/>
        <v>0</v>
      </c>
      <c r="G267" s="105" t="s">
        <v>176</v>
      </c>
      <c r="H267" s="106"/>
      <c r="I267" s="106"/>
      <c r="J267" s="106"/>
      <c r="K267" s="106"/>
      <c r="L267" s="106"/>
      <c r="M267" s="106"/>
      <c r="N267" s="106"/>
      <c r="O267" s="106"/>
      <c r="P267" s="106"/>
      <c r="Q267" s="106"/>
      <c r="R267" s="106"/>
      <c r="S267" s="107"/>
    </row>
    <row r="268" spans="1:19" s="108" customFormat="1" ht="13.2" x14ac:dyDescent="0.3">
      <c r="A268" s="105">
        <v>244</v>
      </c>
      <c r="B268" s="181" t="s">
        <v>391</v>
      </c>
      <c r="C268" s="182" t="s">
        <v>99</v>
      </c>
      <c r="D268" s="125">
        <v>5300</v>
      </c>
      <c r="E268" s="125">
        <v>6661.2000000000007</v>
      </c>
      <c r="F268" s="125">
        <f t="shared" si="3"/>
        <v>0</v>
      </c>
      <c r="G268" s="105" t="s">
        <v>176</v>
      </c>
      <c r="H268" s="106"/>
      <c r="I268" s="106"/>
      <c r="J268" s="106"/>
      <c r="K268" s="106"/>
      <c r="L268" s="106"/>
      <c r="M268" s="106"/>
      <c r="N268" s="106"/>
      <c r="O268" s="106"/>
      <c r="P268" s="106"/>
      <c r="Q268" s="106"/>
      <c r="R268" s="106"/>
      <c r="S268" s="107"/>
    </row>
    <row r="269" spans="1:19" s="108" customFormat="1" ht="13.2" x14ac:dyDescent="0.3">
      <c r="A269" s="105">
        <v>245</v>
      </c>
      <c r="B269" s="181" t="s">
        <v>392</v>
      </c>
      <c r="C269" s="182" t="s">
        <v>99</v>
      </c>
      <c r="D269" s="125">
        <v>5300</v>
      </c>
      <c r="E269" s="125">
        <v>11161.95</v>
      </c>
      <c r="F269" s="125">
        <f t="shared" si="3"/>
        <v>0</v>
      </c>
      <c r="G269" s="105" t="s">
        <v>176</v>
      </c>
      <c r="H269" s="106"/>
      <c r="I269" s="106"/>
      <c r="J269" s="106"/>
      <c r="K269" s="106"/>
      <c r="L269" s="106"/>
      <c r="M269" s="106"/>
      <c r="N269" s="106"/>
      <c r="O269" s="106"/>
      <c r="P269" s="106"/>
      <c r="Q269" s="106"/>
      <c r="R269" s="106"/>
      <c r="S269" s="107"/>
    </row>
    <row r="270" spans="1:19" s="108" customFormat="1" ht="13.2" x14ac:dyDescent="0.3">
      <c r="A270" s="105">
        <v>246</v>
      </c>
      <c r="B270" s="181" t="s">
        <v>393</v>
      </c>
      <c r="C270" s="182" t="s">
        <v>99</v>
      </c>
      <c r="D270" s="125">
        <v>6800</v>
      </c>
      <c r="E270" s="125">
        <v>8424</v>
      </c>
      <c r="F270" s="125">
        <f t="shared" si="3"/>
        <v>0</v>
      </c>
      <c r="G270" s="105" t="s">
        <v>176</v>
      </c>
      <c r="H270" s="106"/>
      <c r="I270" s="106"/>
      <c r="J270" s="106"/>
      <c r="K270" s="106"/>
      <c r="L270" s="106"/>
      <c r="M270" s="106"/>
      <c r="N270" s="106"/>
      <c r="O270" s="106"/>
      <c r="P270" s="106"/>
      <c r="Q270" s="106"/>
      <c r="R270" s="106"/>
      <c r="S270" s="107"/>
    </row>
    <row r="271" spans="1:19" s="108" customFormat="1" ht="13.2" x14ac:dyDescent="0.3">
      <c r="A271" s="105">
        <v>247</v>
      </c>
      <c r="B271" s="181" t="s">
        <v>394</v>
      </c>
      <c r="C271" s="182" t="s">
        <v>99</v>
      </c>
      <c r="D271" s="125">
        <v>3200</v>
      </c>
      <c r="E271" s="125">
        <v>11208.599999999999</v>
      </c>
      <c r="F271" s="125">
        <f t="shared" si="3"/>
        <v>0</v>
      </c>
      <c r="G271" s="105" t="s">
        <v>176</v>
      </c>
      <c r="H271" s="106"/>
      <c r="I271" s="106"/>
      <c r="J271" s="106"/>
      <c r="K271" s="106"/>
      <c r="L271" s="106"/>
      <c r="M271" s="106"/>
      <c r="N271" s="106"/>
      <c r="O271" s="106"/>
      <c r="P271" s="106"/>
      <c r="Q271" s="106"/>
      <c r="R271" s="106"/>
      <c r="S271" s="107"/>
    </row>
    <row r="272" spans="1:19" s="108" customFormat="1" ht="13.2" x14ac:dyDescent="0.3">
      <c r="A272" s="105">
        <v>248</v>
      </c>
      <c r="B272" s="181" t="s">
        <v>395</v>
      </c>
      <c r="C272" s="182" t="s">
        <v>99</v>
      </c>
      <c r="D272" s="125">
        <v>2800</v>
      </c>
      <c r="E272" s="125">
        <v>8424</v>
      </c>
      <c r="F272" s="125">
        <f t="shared" si="3"/>
        <v>0</v>
      </c>
      <c r="G272" s="105" t="s">
        <v>176</v>
      </c>
      <c r="H272" s="106"/>
      <c r="I272" s="106"/>
      <c r="J272" s="106"/>
      <c r="K272" s="106"/>
      <c r="L272" s="106"/>
      <c r="M272" s="106"/>
      <c r="N272" s="106"/>
      <c r="O272" s="106"/>
      <c r="P272" s="106"/>
      <c r="Q272" s="106"/>
      <c r="R272" s="106"/>
      <c r="S272" s="107"/>
    </row>
    <row r="273" spans="1:19" s="108" customFormat="1" ht="13.2" x14ac:dyDescent="0.3">
      <c r="A273" s="105">
        <v>249</v>
      </c>
      <c r="B273" s="181" t="s">
        <v>396</v>
      </c>
      <c r="C273" s="182" t="s">
        <v>99</v>
      </c>
      <c r="D273" s="125">
        <v>2400</v>
      </c>
      <c r="E273" s="125">
        <v>11208.599999999999</v>
      </c>
      <c r="F273" s="125">
        <f t="shared" si="3"/>
        <v>0</v>
      </c>
      <c r="G273" s="105" t="s">
        <v>176</v>
      </c>
      <c r="H273" s="106"/>
      <c r="I273" s="106"/>
      <c r="J273" s="106"/>
      <c r="K273" s="106"/>
      <c r="L273" s="106"/>
      <c r="M273" s="106"/>
      <c r="N273" s="106"/>
      <c r="O273" s="106"/>
      <c r="P273" s="106"/>
      <c r="Q273" s="106"/>
      <c r="R273" s="106"/>
      <c r="S273" s="107"/>
    </row>
    <row r="274" spans="1:19" s="108" customFormat="1" ht="13.2" x14ac:dyDescent="0.3">
      <c r="A274" s="105">
        <v>250</v>
      </c>
      <c r="B274" s="181" t="s">
        <v>397</v>
      </c>
      <c r="C274" s="182" t="s">
        <v>99</v>
      </c>
      <c r="D274" s="125">
        <v>2500</v>
      </c>
      <c r="E274" s="125">
        <v>8424</v>
      </c>
      <c r="F274" s="125">
        <f t="shared" si="3"/>
        <v>0</v>
      </c>
      <c r="G274" s="105" t="s">
        <v>176</v>
      </c>
      <c r="H274" s="106"/>
      <c r="I274" s="106"/>
      <c r="J274" s="106"/>
      <c r="K274" s="106"/>
      <c r="L274" s="106"/>
      <c r="M274" s="106"/>
      <c r="N274" s="106"/>
      <c r="O274" s="106"/>
      <c r="P274" s="106"/>
      <c r="Q274" s="106"/>
      <c r="R274" s="106"/>
      <c r="S274" s="107"/>
    </row>
    <row r="275" spans="1:19" s="108" customFormat="1" ht="13.2" x14ac:dyDescent="0.3">
      <c r="A275" s="105">
        <v>251</v>
      </c>
      <c r="B275" s="181" t="s">
        <v>398</v>
      </c>
      <c r="C275" s="182" t="s">
        <v>99</v>
      </c>
      <c r="D275" s="125">
        <v>2500</v>
      </c>
      <c r="E275" s="125">
        <v>11208.599999999999</v>
      </c>
      <c r="F275" s="125">
        <f t="shared" si="3"/>
        <v>0</v>
      </c>
      <c r="G275" s="105" t="s">
        <v>176</v>
      </c>
      <c r="H275" s="106"/>
      <c r="I275" s="106"/>
      <c r="J275" s="106"/>
      <c r="K275" s="106"/>
      <c r="L275" s="106"/>
      <c r="M275" s="106"/>
      <c r="N275" s="106"/>
      <c r="O275" s="106"/>
      <c r="P275" s="106"/>
      <c r="Q275" s="106"/>
      <c r="R275" s="106"/>
      <c r="S275" s="107"/>
    </row>
    <row r="276" spans="1:19" s="108" customFormat="1" ht="13.2" x14ac:dyDescent="0.3">
      <c r="A276" s="105">
        <v>252</v>
      </c>
      <c r="B276" s="181" t="s">
        <v>156</v>
      </c>
      <c r="C276" s="182" t="s">
        <v>99</v>
      </c>
      <c r="D276" s="125">
        <v>2500</v>
      </c>
      <c r="E276" s="125">
        <v>5850</v>
      </c>
      <c r="F276" s="125">
        <f t="shared" si="3"/>
        <v>0</v>
      </c>
      <c r="G276" s="105" t="s">
        <v>176</v>
      </c>
      <c r="H276" s="106"/>
      <c r="I276" s="106"/>
      <c r="J276" s="106"/>
      <c r="K276" s="106"/>
      <c r="L276" s="106"/>
      <c r="M276" s="106"/>
      <c r="N276" s="106"/>
      <c r="O276" s="106"/>
      <c r="P276" s="106"/>
      <c r="Q276" s="106"/>
      <c r="R276" s="106"/>
      <c r="S276" s="107"/>
    </row>
    <row r="277" spans="1:19" s="108" customFormat="1" ht="13.2" x14ac:dyDescent="0.3">
      <c r="A277" s="105">
        <v>253</v>
      </c>
      <c r="B277" s="181" t="s">
        <v>157</v>
      </c>
      <c r="C277" s="182" t="s">
        <v>99</v>
      </c>
      <c r="D277" s="125">
        <v>3200</v>
      </c>
      <c r="E277" s="125">
        <v>11224.2</v>
      </c>
      <c r="F277" s="125">
        <f t="shared" si="3"/>
        <v>0</v>
      </c>
      <c r="G277" s="105" t="s">
        <v>176</v>
      </c>
      <c r="H277" s="106"/>
      <c r="I277" s="106"/>
      <c r="J277" s="106"/>
      <c r="K277" s="106"/>
      <c r="L277" s="106"/>
      <c r="M277" s="106"/>
      <c r="N277" s="106"/>
      <c r="O277" s="106"/>
      <c r="P277" s="106"/>
      <c r="Q277" s="106"/>
      <c r="R277" s="106"/>
      <c r="S277" s="107"/>
    </row>
    <row r="278" spans="1:19" s="108" customFormat="1" ht="13.2" x14ac:dyDescent="0.3">
      <c r="A278" s="105">
        <v>254</v>
      </c>
      <c r="B278" s="181" t="s">
        <v>158</v>
      </c>
      <c r="C278" s="182" t="s">
        <v>99</v>
      </c>
      <c r="D278" s="125">
        <v>3050</v>
      </c>
      <c r="E278" s="125">
        <v>5959.2000000000007</v>
      </c>
      <c r="F278" s="125">
        <f t="shared" si="3"/>
        <v>0</v>
      </c>
      <c r="G278" s="105" t="s">
        <v>176</v>
      </c>
      <c r="H278" s="106"/>
      <c r="I278" s="106"/>
      <c r="J278" s="106"/>
      <c r="K278" s="106"/>
      <c r="L278" s="106"/>
      <c r="M278" s="106"/>
      <c r="N278" s="106"/>
      <c r="O278" s="106"/>
      <c r="P278" s="106"/>
      <c r="Q278" s="106"/>
      <c r="R278" s="106"/>
      <c r="S278" s="107"/>
    </row>
    <row r="279" spans="1:19" s="108" customFormat="1" ht="13.2" x14ac:dyDescent="0.3">
      <c r="A279" s="105">
        <v>255</v>
      </c>
      <c r="B279" s="181" t="s">
        <v>159</v>
      </c>
      <c r="C279" s="182" t="s">
        <v>99</v>
      </c>
      <c r="D279" s="125">
        <v>3050</v>
      </c>
      <c r="E279" s="125">
        <v>13088.400000000001</v>
      </c>
      <c r="F279" s="125">
        <f t="shared" si="3"/>
        <v>0</v>
      </c>
      <c r="G279" s="105" t="s">
        <v>176</v>
      </c>
      <c r="H279" s="106"/>
      <c r="I279" s="106"/>
      <c r="J279" s="106"/>
      <c r="K279" s="106"/>
      <c r="L279" s="106"/>
      <c r="M279" s="106"/>
      <c r="N279" s="106"/>
      <c r="O279" s="106"/>
      <c r="P279" s="106"/>
      <c r="Q279" s="106"/>
      <c r="R279" s="106"/>
      <c r="S279" s="107"/>
    </row>
    <row r="280" spans="1:19" s="108" customFormat="1" ht="13.2" x14ac:dyDescent="0.3">
      <c r="A280" s="105">
        <v>256</v>
      </c>
      <c r="B280" s="181" t="s">
        <v>160</v>
      </c>
      <c r="C280" s="182" t="s">
        <v>99</v>
      </c>
      <c r="D280" s="125">
        <v>3050</v>
      </c>
      <c r="E280" s="125">
        <v>14235</v>
      </c>
      <c r="F280" s="125">
        <f t="shared" si="3"/>
        <v>0</v>
      </c>
      <c r="G280" s="105" t="s">
        <v>176</v>
      </c>
      <c r="H280" s="106"/>
      <c r="I280" s="106"/>
      <c r="J280" s="106"/>
      <c r="K280" s="106"/>
      <c r="L280" s="106"/>
      <c r="M280" s="106"/>
      <c r="N280" s="106"/>
      <c r="O280" s="106"/>
      <c r="P280" s="106"/>
      <c r="Q280" s="106"/>
      <c r="R280" s="106"/>
      <c r="S280" s="107"/>
    </row>
    <row r="281" spans="1:19" s="108" customFormat="1" ht="13.2" x14ac:dyDescent="0.3">
      <c r="A281" s="105">
        <v>257</v>
      </c>
      <c r="B281" s="181" t="s">
        <v>161</v>
      </c>
      <c r="C281" s="182" t="s">
        <v>99</v>
      </c>
      <c r="D281" s="125">
        <v>8000</v>
      </c>
      <c r="E281" s="125">
        <v>5109</v>
      </c>
      <c r="F281" s="125">
        <f t="shared" si="3"/>
        <v>0</v>
      </c>
      <c r="G281" s="105" t="s">
        <v>176</v>
      </c>
      <c r="H281" s="106"/>
      <c r="I281" s="106"/>
      <c r="J281" s="106"/>
      <c r="K281" s="106"/>
      <c r="L281" s="106"/>
      <c r="M281" s="106"/>
      <c r="N281" s="106"/>
      <c r="O281" s="106"/>
      <c r="P281" s="106"/>
      <c r="Q281" s="106"/>
      <c r="R281" s="106"/>
      <c r="S281" s="107"/>
    </row>
    <row r="282" spans="1:19" s="108" customFormat="1" ht="13.2" x14ac:dyDescent="0.3">
      <c r="A282" s="105">
        <v>258</v>
      </c>
      <c r="B282" s="181" t="s">
        <v>162</v>
      </c>
      <c r="C282" s="182" t="s">
        <v>99</v>
      </c>
      <c r="D282" s="125">
        <v>6800</v>
      </c>
      <c r="E282" s="125">
        <v>3525.6000000000004</v>
      </c>
      <c r="F282" s="125">
        <f t="shared" si="3"/>
        <v>0</v>
      </c>
      <c r="G282" s="105" t="s">
        <v>176</v>
      </c>
      <c r="H282" s="106"/>
      <c r="I282" s="106"/>
      <c r="J282" s="106"/>
      <c r="K282" s="106"/>
      <c r="L282" s="106"/>
      <c r="M282" s="106"/>
      <c r="N282" s="106"/>
      <c r="O282" s="106"/>
      <c r="P282" s="106"/>
      <c r="Q282" s="106"/>
      <c r="R282" s="106"/>
      <c r="S282" s="107"/>
    </row>
    <row r="283" spans="1:19" s="108" customFormat="1" ht="13.2" x14ac:dyDescent="0.3">
      <c r="A283" s="105">
        <v>259</v>
      </c>
      <c r="B283" s="181" t="s">
        <v>163</v>
      </c>
      <c r="C283" s="182" t="s">
        <v>99</v>
      </c>
      <c r="D283" s="125">
        <v>10000</v>
      </c>
      <c r="E283" s="125">
        <v>3681.6000000000004</v>
      </c>
      <c r="F283" s="125">
        <f t="shared" si="3"/>
        <v>0</v>
      </c>
      <c r="G283" s="105" t="s">
        <v>176</v>
      </c>
      <c r="H283" s="106"/>
      <c r="I283" s="106"/>
      <c r="J283" s="106"/>
      <c r="K283" s="106"/>
      <c r="L283" s="106"/>
      <c r="M283" s="106"/>
      <c r="N283" s="106"/>
      <c r="O283" s="106"/>
      <c r="P283" s="106"/>
      <c r="Q283" s="106"/>
      <c r="R283" s="106"/>
      <c r="S283" s="107"/>
    </row>
    <row r="284" spans="1:19" s="108" customFormat="1" ht="13.2" x14ac:dyDescent="0.3">
      <c r="A284" s="105">
        <v>260</v>
      </c>
      <c r="B284" s="181" t="s">
        <v>164</v>
      </c>
      <c r="C284" s="182" t="s">
        <v>99</v>
      </c>
      <c r="D284" s="125">
        <v>10000</v>
      </c>
      <c r="E284" s="125">
        <v>5070</v>
      </c>
      <c r="F284" s="125">
        <f t="shared" si="3"/>
        <v>0</v>
      </c>
      <c r="G284" s="105" t="s">
        <v>176</v>
      </c>
      <c r="H284" s="106"/>
      <c r="I284" s="106"/>
      <c r="J284" s="106"/>
      <c r="K284" s="106"/>
      <c r="L284" s="106"/>
      <c r="M284" s="106"/>
      <c r="N284" s="106"/>
      <c r="O284" s="106"/>
      <c r="P284" s="106"/>
      <c r="Q284" s="106"/>
      <c r="R284" s="106"/>
      <c r="S284" s="107"/>
    </row>
    <row r="285" spans="1:19" s="108" customFormat="1" ht="13.2" x14ac:dyDescent="0.3">
      <c r="A285" s="105">
        <v>261</v>
      </c>
      <c r="B285" s="181" t="s">
        <v>165</v>
      </c>
      <c r="C285" s="182" t="s">
        <v>99</v>
      </c>
      <c r="D285" s="125">
        <v>10000</v>
      </c>
      <c r="E285" s="125">
        <v>4313.37</v>
      </c>
      <c r="F285" s="125">
        <f t="shared" ref="F285:F328" si="4">PRODUCT(H285+I285+J285+K285+L285+M285+N285+O285+P285+Q285+R285+S285)*(E285)</f>
        <v>0</v>
      </c>
      <c r="G285" s="105" t="s">
        <v>176</v>
      </c>
      <c r="H285" s="106"/>
      <c r="I285" s="106"/>
      <c r="J285" s="106"/>
      <c r="K285" s="106"/>
      <c r="L285" s="106"/>
      <c r="M285" s="106"/>
      <c r="N285" s="106"/>
      <c r="O285" s="106"/>
      <c r="P285" s="106"/>
      <c r="Q285" s="106"/>
      <c r="R285" s="106"/>
      <c r="S285" s="107"/>
    </row>
    <row r="286" spans="1:19" s="108" customFormat="1" ht="13.2" x14ac:dyDescent="0.3">
      <c r="A286" s="105">
        <v>262</v>
      </c>
      <c r="B286" s="181" t="s">
        <v>399</v>
      </c>
      <c r="C286" s="182" t="s">
        <v>99</v>
      </c>
      <c r="D286" s="125">
        <v>3800</v>
      </c>
      <c r="E286" s="125">
        <v>10888.8</v>
      </c>
      <c r="F286" s="125">
        <f t="shared" si="4"/>
        <v>0</v>
      </c>
      <c r="G286" s="105" t="s">
        <v>176</v>
      </c>
      <c r="H286" s="106"/>
      <c r="I286" s="106"/>
      <c r="J286" s="106"/>
      <c r="K286" s="106"/>
      <c r="L286" s="106"/>
      <c r="M286" s="106"/>
      <c r="N286" s="106"/>
      <c r="O286" s="106"/>
      <c r="P286" s="106"/>
      <c r="Q286" s="106"/>
      <c r="R286" s="106"/>
      <c r="S286" s="107"/>
    </row>
    <row r="287" spans="1:19" s="108" customFormat="1" ht="13.2" x14ac:dyDescent="0.3">
      <c r="A287" s="105">
        <v>263</v>
      </c>
      <c r="B287" s="181" t="s">
        <v>167</v>
      </c>
      <c r="C287" s="182" t="s">
        <v>99</v>
      </c>
      <c r="D287" s="125">
        <v>5500</v>
      </c>
      <c r="E287" s="125">
        <v>5187</v>
      </c>
      <c r="F287" s="125">
        <f t="shared" si="4"/>
        <v>0</v>
      </c>
      <c r="G287" s="105" t="s">
        <v>176</v>
      </c>
      <c r="H287" s="106"/>
      <c r="I287" s="106"/>
      <c r="J287" s="106"/>
      <c r="K287" s="106"/>
      <c r="L287" s="106"/>
      <c r="M287" s="106"/>
      <c r="N287" s="106"/>
      <c r="O287" s="106"/>
      <c r="P287" s="106"/>
      <c r="Q287" s="106"/>
      <c r="R287" s="106"/>
      <c r="S287" s="107"/>
    </row>
    <row r="288" spans="1:19" s="108" customFormat="1" ht="13.2" x14ac:dyDescent="0.3">
      <c r="A288" s="105">
        <v>264</v>
      </c>
      <c r="B288" s="181" t="s">
        <v>168</v>
      </c>
      <c r="C288" s="182" t="s">
        <v>99</v>
      </c>
      <c r="D288" s="125">
        <v>5500</v>
      </c>
      <c r="E288" s="125">
        <v>9664.2000000000007</v>
      </c>
      <c r="F288" s="125">
        <f t="shared" si="4"/>
        <v>0</v>
      </c>
      <c r="G288" s="105" t="s">
        <v>176</v>
      </c>
      <c r="H288" s="106"/>
      <c r="I288" s="106"/>
      <c r="J288" s="106"/>
      <c r="K288" s="106"/>
      <c r="L288" s="106"/>
      <c r="M288" s="106"/>
      <c r="N288" s="106"/>
      <c r="O288" s="106"/>
      <c r="P288" s="106"/>
      <c r="Q288" s="106"/>
      <c r="R288" s="106"/>
      <c r="S288" s="107"/>
    </row>
    <row r="289" spans="1:19" s="108" customFormat="1" ht="13.2" x14ac:dyDescent="0.3">
      <c r="A289" s="105">
        <v>265</v>
      </c>
      <c r="B289" s="181" t="s">
        <v>169</v>
      </c>
      <c r="C289" s="182" t="s">
        <v>99</v>
      </c>
      <c r="D289" s="125">
        <v>5500</v>
      </c>
      <c r="E289" s="125">
        <v>10981.710000000001</v>
      </c>
      <c r="F289" s="125">
        <f t="shared" si="4"/>
        <v>0</v>
      </c>
      <c r="G289" s="105" t="s">
        <v>176</v>
      </c>
      <c r="H289" s="106"/>
      <c r="I289" s="106"/>
      <c r="J289" s="106"/>
      <c r="K289" s="106"/>
      <c r="L289" s="106"/>
      <c r="M289" s="106"/>
      <c r="N289" s="106"/>
      <c r="O289" s="106"/>
      <c r="P289" s="106"/>
      <c r="Q289" s="106"/>
      <c r="R289" s="106"/>
      <c r="S289" s="107"/>
    </row>
    <row r="290" spans="1:19" s="108" customFormat="1" ht="13.2" x14ac:dyDescent="0.3">
      <c r="A290" s="105">
        <v>266</v>
      </c>
      <c r="B290" s="181" t="s">
        <v>170</v>
      </c>
      <c r="C290" s="182" t="s">
        <v>99</v>
      </c>
      <c r="D290" s="125">
        <v>4000</v>
      </c>
      <c r="E290" s="125">
        <v>5943.36</v>
      </c>
      <c r="F290" s="125">
        <f t="shared" si="4"/>
        <v>0</v>
      </c>
      <c r="G290" s="105" t="s">
        <v>176</v>
      </c>
      <c r="H290" s="106"/>
      <c r="I290" s="106"/>
      <c r="J290" s="106"/>
      <c r="K290" s="106"/>
      <c r="L290" s="106"/>
      <c r="M290" s="106"/>
      <c r="N290" s="106"/>
      <c r="O290" s="106"/>
      <c r="P290" s="106"/>
      <c r="Q290" s="106"/>
      <c r="R290" s="106"/>
      <c r="S290" s="107"/>
    </row>
    <row r="291" spans="1:19" s="108" customFormat="1" ht="13.2" x14ac:dyDescent="0.3">
      <c r="A291" s="105">
        <v>267</v>
      </c>
      <c r="B291" s="181" t="s">
        <v>171</v>
      </c>
      <c r="C291" s="182" t="s">
        <v>99</v>
      </c>
      <c r="D291" s="125">
        <v>7100</v>
      </c>
      <c r="E291" s="125">
        <v>6099.6</v>
      </c>
      <c r="F291" s="125">
        <f t="shared" si="4"/>
        <v>0</v>
      </c>
      <c r="G291" s="105" t="s">
        <v>176</v>
      </c>
      <c r="H291" s="106"/>
      <c r="I291" s="106"/>
      <c r="J291" s="106"/>
      <c r="K291" s="106"/>
      <c r="L291" s="106"/>
      <c r="M291" s="106"/>
      <c r="N291" s="106"/>
      <c r="O291" s="106"/>
      <c r="P291" s="106"/>
      <c r="Q291" s="106"/>
      <c r="R291" s="106"/>
      <c r="S291" s="107"/>
    </row>
    <row r="292" spans="1:19" s="206" customFormat="1" ht="26.4" x14ac:dyDescent="0.3">
      <c r="A292" s="204">
        <v>268</v>
      </c>
      <c r="B292" s="183" t="s">
        <v>400</v>
      </c>
      <c r="C292" s="184" t="s">
        <v>99</v>
      </c>
      <c r="D292" s="205">
        <v>3200</v>
      </c>
      <c r="E292" s="205">
        <v>9555</v>
      </c>
      <c r="F292" s="125">
        <f t="shared" si="4"/>
        <v>0</v>
      </c>
      <c r="G292" s="204" t="s">
        <v>176</v>
      </c>
      <c r="H292" s="111"/>
      <c r="I292" s="111"/>
      <c r="J292" s="111"/>
      <c r="K292" s="111"/>
      <c r="L292" s="111"/>
      <c r="M292" s="111"/>
      <c r="N292" s="111"/>
      <c r="O292" s="111"/>
      <c r="P292" s="111"/>
      <c r="Q292" s="111"/>
      <c r="R292" s="111"/>
      <c r="S292" s="114"/>
    </row>
    <row r="293" spans="1:19" s="108" customFormat="1" ht="27" thickBot="1" x14ac:dyDescent="0.35">
      <c r="A293" s="105">
        <v>269</v>
      </c>
      <c r="B293" s="189" t="s">
        <v>401</v>
      </c>
      <c r="C293" s="190" t="s">
        <v>99</v>
      </c>
      <c r="D293" s="125">
        <v>3400</v>
      </c>
      <c r="E293" s="125">
        <v>20099.04</v>
      </c>
      <c r="F293" s="125">
        <f t="shared" si="4"/>
        <v>0</v>
      </c>
      <c r="G293" s="105" t="s">
        <v>176</v>
      </c>
      <c r="H293" s="106"/>
      <c r="I293" s="106"/>
      <c r="J293" s="106"/>
      <c r="K293" s="106"/>
      <c r="L293" s="106"/>
      <c r="M293" s="106"/>
      <c r="N293" s="106"/>
      <c r="O293" s="106"/>
      <c r="P293" s="106"/>
      <c r="Q293" s="106"/>
      <c r="R293" s="106"/>
      <c r="S293" s="107"/>
    </row>
    <row r="294" spans="1:19" s="108" customFormat="1" ht="14.4" x14ac:dyDescent="0.3">
      <c r="A294" s="105"/>
      <c r="B294" s="142" t="s">
        <v>402</v>
      </c>
      <c r="C294" s="143"/>
      <c r="D294" s="125">
        <v>7500</v>
      </c>
      <c r="E294" s="218"/>
      <c r="F294" s="218"/>
      <c r="G294" s="219"/>
      <c r="H294" s="106"/>
      <c r="I294" s="106"/>
      <c r="J294" s="106"/>
      <c r="K294" s="106"/>
      <c r="L294" s="106"/>
      <c r="M294" s="106"/>
      <c r="N294" s="106"/>
      <c r="O294" s="106"/>
      <c r="P294" s="106"/>
      <c r="Q294" s="106"/>
      <c r="R294" s="106"/>
      <c r="S294" s="107"/>
    </row>
    <row r="295" spans="1:19" s="108" customFormat="1" ht="13.2" x14ac:dyDescent="0.3">
      <c r="A295" s="105">
        <v>270</v>
      </c>
      <c r="B295" s="181" t="s">
        <v>403</v>
      </c>
      <c r="C295" s="191" t="s">
        <v>97</v>
      </c>
      <c r="D295" s="125">
        <v>3600</v>
      </c>
      <c r="E295" s="125">
        <v>43290</v>
      </c>
      <c r="F295" s="125">
        <f t="shared" si="4"/>
        <v>0</v>
      </c>
      <c r="G295" s="105" t="s">
        <v>176</v>
      </c>
      <c r="H295" s="106"/>
      <c r="I295" s="106"/>
      <c r="J295" s="106"/>
      <c r="K295" s="106"/>
      <c r="L295" s="106"/>
      <c r="M295" s="106"/>
      <c r="N295" s="106"/>
      <c r="O295" s="106"/>
      <c r="P295" s="106"/>
      <c r="Q295" s="106"/>
      <c r="R295" s="106"/>
      <c r="S295" s="107"/>
    </row>
    <row r="296" spans="1:19" s="108" customFormat="1" ht="13.2" x14ac:dyDescent="0.3">
      <c r="A296" s="105">
        <v>271</v>
      </c>
      <c r="B296" s="137" t="s">
        <v>404</v>
      </c>
      <c r="C296" s="192" t="s">
        <v>97</v>
      </c>
      <c r="D296" s="125">
        <v>7700</v>
      </c>
      <c r="E296" s="125">
        <v>26208</v>
      </c>
      <c r="F296" s="125">
        <f t="shared" si="4"/>
        <v>0</v>
      </c>
      <c r="G296" s="105" t="s">
        <v>176</v>
      </c>
      <c r="H296" s="106"/>
      <c r="I296" s="106"/>
      <c r="J296" s="106"/>
      <c r="K296" s="106"/>
      <c r="L296" s="106"/>
      <c r="M296" s="106"/>
      <c r="N296" s="106"/>
      <c r="O296" s="106"/>
      <c r="P296" s="106"/>
      <c r="Q296" s="106"/>
      <c r="R296" s="106"/>
      <c r="S296" s="107"/>
    </row>
    <row r="297" spans="1:19" s="108" customFormat="1" ht="14.4" x14ac:dyDescent="0.3">
      <c r="A297" s="105"/>
      <c r="B297" s="142" t="s">
        <v>405</v>
      </c>
      <c r="C297" s="143"/>
      <c r="D297" s="125">
        <v>10900</v>
      </c>
      <c r="E297" s="218"/>
      <c r="F297" s="218"/>
      <c r="G297" s="219"/>
      <c r="H297" s="106"/>
      <c r="I297" s="106"/>
      <c r="J297" s="106"/>
      <c r="K297" s="106"/>
      <c r="L297" s="106"/>
      <c r="M297" s="106"/>
      <c r="N297" s="106"/>
      <c r="O297" s="106"/>
      <c r="P297" s="106"/>
      <c r="Q297" s="106"/>
      <c r="R297" s="106"/>
      <c r="S297" s="107"/>
    </row>
    <row r="298" spans="1:19" s="108" customFormat="1" ht="13.2" x14ac:dyDescent="0.3">
      <c r="A298" s="105">
        <v>272</v>
      </c>
      <c r="B298" s="137" t="s">
        <v>406</v>
      </c>
      <c r="C298" s="178" t="s">
        <v>79</v>
      </c>
      <c r="D298" s="125">
        <v>10900</v>
      </c>
      <c r="E298" s="125">
        <v>427.26</v>
      </c>
      <c r="F298" s="125">
        <f t="shared" si="4"/>
        <v>0</v>
      </c>
      <c r="G298" s="105" t="s">
        <v>176</v>
      </c>
      <c r="H298" s="106"/>
      <c r="I298" s="106"/>
      <c r="J298" s="106"/>
      <c r="K298" s="106"/>
      <c r="L298" s="106"/>
      <c r="M298" s="106"/>
      <c r="N298" s="106"/>
      <c r="O298" s="106"/>
      <c r="P298" s="106"/>
      <c r="Q298" s="106"/>
      <c r="R298" s="106"/>
      <c r="S298" s="107"/>
    </row>
    <row r="299" spans="1:19" s="108" customFormat="1" ht="14.4" x14ac:dyDescent="0.3">
      <c r="A299" s="105"/>
      <c r="B299" s="142" t="s">
        <v>407</v>
      </c>
      <c r="C299" s="143"/>
      <c r="D299" s="125">
        <v>10900</v>
      </c>
      <c r="E299" s="218"/>
      <c r="F299" s="218"/>
      <c r="G299" s="219"/>
      <c r="H299" s="106"/>
      <c r="I299" s="106"/>
      <c r="J299" s="106"/>
      <c r="K299" s="106"/>
      <c r="L299" s="106"/>
      <c r="M299" s="106"/>
      <c r="N299" s="106"/>
      <c r="O299" s="106"/>
      <c r="P299" s="106"/>
      <c r="Q299" s="106"/>
      <c r="R299" s="106"/>
      <c r="S299" s="107"/>
    </row>
    <row r="300" spans="1:19" s="108" customFormat="1" ht="14.4" x14ac:dyDescent="0.3">
      <c r="A300" s="105">
        <v>273</v>
      </c>
      <c r="B300" s="140" t="s">
        <v>408</v>
      </c>
      <c r="C300" s="141" t="s">
        <v>79</v>
      </c>
      <c r="D300" s="125">
        <v>3350</v>
      </c>
      <c r="E300" s="125">
        <v>43.68</v>
      </c>
      <c r="F300" s="125">
        <f t="shared" si="4"/>
        <v>0</v>
      </c>
      <c r="G300" s="105" t="s">
        <v>176</v>
      </c>
      <c r="H300" s="106"/>
      <c r="I300" s="106"/>
      <c r="J300" s="106"/>
      <c r="K300" s="106"/>
      <c r="L300" s="106"/>
      <c r="M300" s="106"/>
      <c r="N300" s="106"/>
      <c r="O300" s="106"/>
      <c r="P300" s="106"/>
      <c r="Q300" s="106"/>
      <c r="R300" s="106"/>
      <c r="S300" s="107"/>
    </row>
    <row r="301" spans="1:19" s="108" customFormat="1" ht="14.4" x14ac:dyDescent="0.3">
      <c r="A301" s="105"/>
      <c r="B301" s="142" t="s">
        <v>409</v>
      </c>
      <c r="C301" s="143"/>
      <c r="D301" s="125">
        <v>3700</v>
      </c>
      <c r="E301" s="218"/>
      <c r="F301" s="218"/>
      <c r="G301" s="219"/>
      <c r="H301" s="106"/>
      <c r="I301" s="106"/>
      <c r="J301" s="106"/>
      <c r="K301" s="106"/>
      <c r="L301" s="106"/>
      <c r="M301" s="106"/>
      <c r="N301" s="106"/>
      <c r="O301" s="106"/>
      <c r="P301" s="106"/>
      <c r="Q301" s="106"/>
      <c r="R301" s="106"/>
      <c r="S301" s="107"/>
    </row>
    <row r="302" spans="1:19" s="108" customFormat="1" ht="13.2" x14ac:dyDescent="0.3">
      <c r="A302" s="105">
        <v>274</v>
      </c>
      <c r="B302" s="146" t="s">
        <v>410</v>
      </c>
      <c r="C302" s="147" t="s">
        <v>97</v>
      </c>
      <c r="D302" s="125">
        <v>3700</v>
      </c>
      <c r="E302" s="125">
        <v>1716</v>
      </c>
      <c r="F302" s="125">
        <f t="shared" si="4"/>
        <v>0</v>
      </c>
      <c r="G302" s="105" t="s">
        <v>176</v>
      </c>
      <c r="H302" s="106"/>
      <c r="I302" s="106"/>
      <c r="J302" s="106"/>
      <c r="K302" s="106"/>
      <c r="L302" s="106"/>
      <c r="M302" s="106"/>
      <c r="N302" s="106"/>
      <c r="O302" s="106"/>
      <c r="P302" s="106"/>
      <c r="Q302" s="106"/>
      <c r="R302" s="106"/>
      <c r="S302" s="107"/>
    </row>
    <row r="303" spans="1:19" s="108" customFormat="1" ht="13.2" x14ac:dyDescent="0.3">
      <c r="A303" s="105">
        <v>275</v>
      </c>
      <c r="B303" s="146" t="s">
        <v>411</v>
      </c>
      <c r="C303" s="149" t="s">
        <v>97</v>
      </c>
      <c r="D303" s="125">
        <v>3700</v>
      </c>
      <c r="E303" s="125">
        <v>8419.875</v>
      </c>
      <c r="F303" s="125">
        <f t="shared" si="4"/>
        <v>0</v>
      </c>
      <c r="G303" s="105" t="s">
        <v>176</v>
      </c>
      <c r="H303" s="106"/>
      <c r="I303" s="106"/>
      <c r="J303" s="106"/>
      <c r="K303" s="106"/>
      <c r="L303" s="106"/>
      <c r="M303" s="106"/>
      <c r="N303" s="106"/>
      <c r="O303" s="106"/>
      <c r="P303" s="106"/>
      <c r="Q303" s="106"/>
      <c r="R303" s="106"/>
      <c r="S303" s="107"/>
    </row>
    <row r="304" spans="1:19" s="108" customFormat="1" ht="14.4" x14ac:dyDescent="0.3">
      <c r="A304" s="105"/>
      <c r="B304" s="142" t="s">
        <v>412</v>
      </c>
      <c r="C304" s="143"/>
      <c r="D304" s="125">
        <v>5550</v>
      </c>
      <c r="E304" s="218"/>
      <c r="F304" s="218"/>
      <c r="G304" s="219"/>
      <c r="H304" s="106"/>
      <c r="I304" s="106"/>
      <c r="J304" s="106"/>
      <c r="K304" s="106"/>
      <c r="L304" s="106"/>
      <c r="M304" s="106"/>
      <c r="N304" s="106"/>
      <c r="O304" s="106"/>
      <c r="P304" s="106"/>
      <c r="Q304" s="106"/>
      <c r="R304" s="106"/>
      <c r="S304" s="107"/>
    </row>
    <row r="305" spans="1:19" s="108" customFormat="1" ht="13.2" x14ac:dyDescent="0.3">
      <c r="A305" s="105">
        <v>276</v>
      </c>
      <c r="B305" s="137" t="s">
        <v>413</v>
      </c>
      <c r="C305" s="178" t="s">
        <v>97</v>
      </c>
      <c r="D305" s="125">
        <v>5520</v>
      </c>
      <c r="E305" s="125">
        <v>9623.4600000000009</v>
      </c>
      <c r="F305" s="125">
        <f t="shared" si="4"/>
        <v>0</v>
      </c>
      <c r="G305" s="105" t="s">
        <v>176</v>
      </c>
      <c r="H305" s="106"/>
      <c r="I305" s="106"/>
      <c r="J305" s="106"/>
      <c r="K305" s="106"/>
      <c r="L305" s="106"/>
      <c r="M305" s="106"/>
      <c r="N305" s="106"/>
      <c r="O305" s="106"/>
      <c r="P305" s="106"/>
      <c r="Q305" s="106"/>
      <c r="R305" s="106"/>
      <c r="S305" s="107"/>
    </row>
    <row r="306" spans="1:19" s="108" customFormat="1" ht="14.4" x14ac:dyDescent="0.3">
      <c r="A306" s="105"/>
      <c r="B306" s="142" t="s">
        <v>414</v>
      </c>
      <c r="C306" s="143"/>
      <c r="D306" s="125">
        <v>6000</v>
      </c>
      <c r="E306" s="218"/>
      <c r="F306" s="218"/>
      <c r="G306" s="219"/>
      <c r="H306" s="106"/>
      <c r="I306" s="106"/>
      <c r="J306" s="106"/>
      <c r="K306" s="106"/>
      <c r="L306" s="106"/>
      <c r="M306" s="106"/>
      <c r="N306" s="106"/>
      <c r="O306" s="106"/>
      <c r="P306" s="106"/>
      <c r="Q306" s="106"/>
      <c r="R306" s="106"/>
      <c r="S306" s="107"/>
    </row>
    <row r="307" spans="1:19" s="108" customFormat="1" ht="13.2" x14ac:dyDescent="0.3">
      <c r="A307" s="105">
        <v>277</v>
      </c>
      <c r="B307" s="146" t="s">
        <v>415</v>
      </c>
      <c r="C307" s="147" t="s">
        <v>79</v>
      </c>
      <c r="D307" s="125">
        <v>6000</v>
      </c>
      <c r="E307" s="125">
        <v>455.52</v>
      </c>
      <c r="F307" s="125">
        <f t="shared" si="4"/>
        <v>0</v>
      </c>
      <c r="G307" s="105" t="s">
        <v>176</v>
      </c>
      <c r="H307" s="106"/>
      <c r="I307" s="106"/>
      <c r="J307" s="106"/>
      <c r="K307" s="106"/>
      <c r="L307" s="106"/>
      <c r="M307" s="106"/>
      <c r="N307" s="106"/>
      <c r="O307" s="106"/>
      <c r="P307" s="106"/>
      <c r="Q307" s="106"/>
      <c r="R307" s="106"/>
      <c r="S307" s="107"/>
    </row>
    <row r="308" spans="1:19" s="108" customFormat="1" ht="13.2" x14ac:dyDescent="0.3">
      <c r="A308" s="105">
        <v>278</v>
      </c>
      <c r="B308" s="146" t="s">
        <v>416</v>
      </c>
      <c r="C308" s="149" t="s">
        <v>79</v>
      </c>
      <c r="D308" s="125">
        <v>4000</v>
      </c>
      <c r="E308" s="125">
        <v>452.40000000000003</v>
      </c>
      <c r="F308" s="125">
        <f t="shared" si="4"/>
        <v>0</v>
      </c>
      <c r="G308" s="105" t="s">
        <v>176</v>
      </c>
      <c r="H308" s="106"/>
      <c r="I308" s="106"/>
      <c r="J308" s="106"/>
      <c r="K308" s="106"/>
      <c r="L308" s="106"/>
      <c r="M308" s="106"/>
      <c r="N308" s="106"/>
      <c r="O308" s="106"/>
      <c r="P308" s="106"/>
      <c r="Q308" s="106"/>
      <c r="R308" s="106"/>
      <c r="S308" s="107"/>
    </row>
    <row r="309" spans="1:19" s="108" customFormat="1" ht="26.4" x14ac:dyDescent="0.3">
      <c r="A309" s="105">
        <v>279</v>
      </c>
      <c r="B309" s="146" t="s">
        <v>417</v>
      </c>
      <c r="C309" s="149" t="s">
        <v>97</v>
      </c>
      <c r="D309" s="125">
        <v>9000</v>
      </c>
      <c r="E309" s="125">
        <v>2004.6000000000001</v>
      </c>
      <c r="F309" s="125">
        <f t="shared" si="4"/>
        <v>0</v>
      </c>
      <c r="G309" s="105" t="s">
        <v>176</v>
      </c>
      <c r="H309" s="106"/>
      <c r="I309" s="106"/>
      <c r="J309" s="106"/>
      <c r="K309" s="106"/>
      <c r="L309" s="106"/>
      <c r="M309" s="106"/>
      <c r="N309" s="106"/>
      <c r="O309" s="106"/>
      <c r="P309" s="106"/>
      <c r="Q309" s="106"/>
      <c r="R309" s="106"/>
      <c r="S309" s="107"/>
    </row>
    <row r="310" spans="1:19" s="108" customFormat="1" ht="26.4" x14ac:dyDescent="0.3">
      <c r="A310" s="105">
        <v>280</v>
      </c>
      <c r="B310" s="137" t="s">
        <v>418</v>
      </c>
      <c r="C310" s="192" t="s">
        <v>97</v>
      </c>
      <c r="D310" s="125">
        <v>9700</v>
      </c>
      <c r="E310" s="125">
        <v>1973.3999999999999</v>
      </c>
      <c r="F310" s="125">
        <f t="shared" si="4"/>
        <v>0</v>
      </c>
      <c r="G310" s="105" t="s">
        <v>176</v>
      </c>
      <c r="H310" s="106"/>
      <c r="I310" s="106"/>
      <c r="J310" s="106"/>
      <c r="K310" s="106"/>
      <c r="L310" s="106"/>
      <c r="M310" s="106"/>
      <c r="N310" s="106"/>
      <c r="O310" s="106"/>
      <c r="P310" s="106"/>
      <c r="Q310" s="106"/>
      <c r="R310" s="106"/>
      <c r="S310" s="107"/>
    </row>
    <row r="311" spans="1:19" s="108" customFormat="1" ht="14.4" x14ac:dyDescent="0.3">
      <c r="A311" s="105"/>
      <c r="B311" s="142" t="s">
        <v>419</v>
      </c>
      <c r="C311" s="143"/>
      <c r="D311" s="125">
        <v>5000</v>
      </c>
      <c r="E311" s="218"/>
      <c r="F311" s="218"/>
      <c r="G311" s="219"/>
      <c r="H311" s="106"/>
      <c r="I311" s="106"/>
      <c r="J311" s="106"/>
      <c r="K311" s="106"/>
      <c r="L311" s="106"/>
      <c r="M311" s="106"/>
      <c r="N311" s="106"/>
      <c r="O311" s="106"/>
      <c r="P311" s="106"/>
      <c r="Q311" s="106"/>
      <c r="R311" s="106"/>
      <c r="S311" s="107"/>
    </row>
    <row r="312" spans="1:19" s="108" customFormat="1" ht="13.2" x14ac:dyDescent="0.3">
      <c r="A312" s="105">
        <v>281</v>
      </c>
      <c r="B312" s="193" t="s">
        <v>420</v>
      </c>
      <c r="C312" s="194" t="s">
        <v>79</v>
      </c>
      <c r="D312" s="125">
        <v>2650</v>
      </c>
      <c r="E312" s="125">
        <v>59.67</v>
      </c>
      <c r="F312" s="125">
        <f t="shared" si="4"/>
        <v>0</v>
      </c>
      <c r="G312" s="105" t="s">
        <v>176</v>
      </c>
      <c r="H312" s="106"/>
      <c r="I312" s="106"/>
      <c r="J312" s="106"/>
      <c r="K312" s="106"/>
      <c r="L312" s="106"/>
      <c r="M312" s="106"/>
      <c r="N312" s="106"/>
      <c r="O312" s="106"/>
      <c r="P312" s="106"/>
      <c r="Q312" s="106"/>
      <c r="R312" s="106"/>
      <c r="S312" s="107"/>
    </row>
    <row r="313" spans="1:19" s="108" customFormat="1" ht="13.2" x14ac:dyDescent="0.3">
      <c r="A313" s="105">
        <v>282</v>
      </c>
      <c r="B313" s="195" t="s">
        <v>421</v>
      </c>
      <c r="C313" s="196" t="s">
        <v>79</v>
      </c>
      <c r="D313" s="125">
        <v>2950</v>
      </c>
      <c r="E313" s="125">
        <v>63.570000000000007</v>
      </c>
      <c r="F313" s="125">
        <f t="shared" si="4"/>
        <v>0</v>
      </c>
      <c r="G313" s="105" t="s">
        <v>176</v>
      </c>
      <c r="H313" s="106"/>
      <c r="I313" s="106"/>
      <c r="J313" s="106"/>
      <c r="K313" s="106"/>
      <c r="L313" s="106"/>
      <c r="M313" s="106"/>
      <c r="N313" s="106"/>
      <c r="O313" s="106"/>
      <c r="P313" s="106"/>
      <c r="Q313" s="106"/>
      <c r="R313" s="106"/>
      <c r="S313" s="107"/>
    </row>
    <row r="314" spans="1:19" s="108" customFormat="1" ht="13.2" x14ac:dyDescent="0.3">
      <c r="A314" s="105">
        <v>283</v>
      </c>
      <c r="B314" s="195" t="s">
        <v>422</v>
      </c>
      <c r="C314" s="196" t="s">
        <v>79</v>
      </c>
      <c r="D314" s="125">
        <v>2950</v>
      </c>
      <c r="E314" s="125">
        <v>6.63</v>
      </c>
      <c r="F314" s="125">
        <f t="shared" si="4"/>
        <v>0</v>
      </c>
      <c r="G314" s="105" t="s">
        <v>176</v>
      </c>
      <c r="H314" s="106"/>
      <c r="I314" s="106"/>
      <c r="J314" s="106"/>
      <c r="K314" s="106"/>
      <c r="L314" s="106"/>
      <c r="M314" s="106"/>
      <c r="N314" s="106"/>
      <c r="O314" s="106"/>
      <c r="P314" s="106"/>
      <c r="Q314" s="106"/>
      <c r="R314" s="106"/>
      <c r="S314" s="107"/>
    </row>
    <row r="315" spans="1:19" s="108" customFormat="1" ht="13.2" x14ac:dyDescent="0.3">
      <c r="A315" s="105">
        <v>284</v>
      </c>
      <c r="B315" s="195" t="s">
        <v>423</v>
      </c>
      <c r="C315" s="196" t="s">
        <v>79</v>
      </c>
      <c r="D315" s="125">
        <v>2400</v>
      </c>
      <c r="E315" s="125">
        <v>51.914999999999999</v>
      </c>
      <c r="F315" s="125">
        <f t="shared" si="4"/>
        <v>0</v>
      </c>
      <c r="G315" s="105" t="s">
        <v>176</v>
      </c>
      <c r="H315" s="106"/>
      <c r="I315" s="106"/>
      <c r="J315" s="106"/>
      <c r="K315" s="106"/>
      <c r="L315" s="106"/>
      <c r="M315" s="106"/>
      <c r="N315" s="106"/>
      <c r="O315" s="106"/>
      <c r="P315" s="106"/>
      <c r="Q315" s="106"/>
      <c r="R315" s="106"/>
      <c r="S315" s="107"/>
    </row>
    <row r="316" spans="1:19" s="108" customFormat="1" ht="13.2" x14ac:dyDescent="0.3">
      <c r="A316" s="105">
        <v>285</v>
      </c>
      <c r="B316" s="195" t="s">
        <v>424</v>
      </c>
      <c r="C316" s="196" t="s">
        <v>79</v>
      </c>
      <c r="D316" s="125">
        <v>2750</v>
      </c>
      <c r="E316" s="125">
        <v>51.916799999999995</v>
      </c>
      <c r="F316" s="125">
        <f t="shared" si="4"/>
        <v>0</v>
      </c>
      <c r="G316" s="105" t="s">
        <v>176</v>
      </c>
      <c r="H316" s="106"/>
      <c r="I316" s="106"/>
      <c r="J316" s="106"/>
      <c r="K316" s="106"/>
      <c r="L316" s="106"/>
      <c r="M316" s="106"/>
      <c r="N316" s="106"/>
      <c r="O316" s="106"/>
      <c r="P316" s="106"/>
      <c r="Q316" s="106"/>
      <c r="R316" s="106"/>
      <c r="S316" s="107"/>
    </row>
    <row r="317" spans="1:19" s="108" customFormat="1" ht="13.2" x14ac:dyDescent="0.3">
      <c r="A317" s="105">
        <v>286</v>
      </c>
      <c r="B317" s="195" t="s">
        <v>425</v>
      </c>
      <c r="C317" s="196" t="s">
        <v>79</v>
      </c>
      <c r="D317" s="125">
        <v>2650</v>
      </c>
      <c r="E317" s="125">
        <v>51.916800000000009</v>
      </c>
      <c r="F317" s="125">
        <f t="shared" si="4"/>
        <v>0</v>
      </c>
      <c r="G317" s="105" t="s">
        <v>176</v>
      </c>
      <c r="H317" s="106"/>
      <c r="I317" s="106"/>
      <c r="J317" s="106"/>
      <c r="K317" s="106"/>
      <c r="L317" s="106"/>
      <c r="M317" s="106"/>
      <c r="N317" s="106"/>
      <c r="O317" s="106"/>
      <c r="P317" s="106"/>
      <c r="Q317" s="106"/>
      <c r="R317" s="106"/>
      <c r="S317" s="107"/>
    </row>
    <row r="318" spans="1:19" s="108" customFormat="1" ht="13.2" x14ac:dyDescent="0.3">
      <c r="A318" s="105">
        <v>287</v>
      </c>
      <c r="B318" s="148" t="s">
        <v>426</v>
      </c>
      <c r="C318" s="149" t="s">
        <v>84</v>
      </c>
      <c r="D318" s="125">
        <v>3200</v>
      </c>
      <c r="E318" s="125">
        <v>232.26</v>
      </c>
      <c r="F318" s="125">
        <f t="shared" si="4"/>
        <v>0</v>
      </c>
      <c r="G318" s="105" t="s">
        <v>176</v>
      </c>
      <c r="H318" s="106"/>
      <c r="I318" s="106"/>
      <c r="J318" s="106"/>
      <c r="K318" s="106"/>
      <c r="L318" s="106"/>
      <c r="M318" s="106"/>
      <c r="N318" s="106"/>
      <c r="O318" s="106"/>
      <c r="P318" s="106"/>
      <c r="Q318" s="106"/>
      <c r="R318" s="106"/>
      <c r="S318" s="107"/>
    </row>
    <row r="319" spans="1:19" s="108" customFormat="1" ht="13.2" x14ac:dyDescent="0.3">
      <c r="A319" s="105">
        <v>288</v>
      </c>
      <c r="B319" s="104" t="s">
        <v>166</v>
      </c>
      <c r="C319" s="105" t="s">
        <v>99</v>
      </c>
      <c r="D319" s="125">
        <v>7300</v>
      </c>
      <c r="E319" s="125">
        <f t="shared" ref="E319:E328" si="5">(D319*15%)+D319</f>
        <v>8395</v>
      </c>
      <c r="F319" s="125">
        <f t="shared" si="4"/>
        <v>0</v>
      </c>
      <c r="G319" s="105" t="s">
        <v>176</v>
      </c>
      <c r="H319" s="106"/>
      <c r="I319" s="106"/>
      <c r="J319" s="106"/>
      <c r="K319" s="106"/>
      <c r="L319" s="106"/>
      <c r="M319" s="106"/>
      <c r="N319" s="106"/>
      <c r="O319" s="106"/>
      <c r="P319" s="106"/>
      <c r="Q319" s="106"/>
      <c r="R319" s="106"/>
      <c r="S319" s="107"/>
    </row>
    <row r="320" spans="1:19" s="108" customFormat="1" ht="13.2" x14ac:dyDescent="0.3">
      <c r="A320" s="105">
        <v>289</v>
      </c>
      <c r="B320" s="104" t="s">
        <v>167</v>
      </c>
      <c r="C320" s="105" t="s">
        <v>99</v>
      </c>
      <c r="D320" s="125">
        <v>4400</v>
      </c>
      <c r="E320" s="125">
        <f t="shared" si="5"/>
        <v>5060</v>
      </c>
      <c r="F320" s="125">
        <f t="shared" si="4"/>
        <v>0</v>
      </c>
      <c r="G320" s="105" t="s">
        <v>176</v>
      </c>
      <c r="H320" s="106"/>
      <c r="I320" s="106"/>
      <c r="J320" s="106"/>
      <c r="K320" s="106"/>
      <c r="L320" s="106"/>
      <c r="M320" s="106"/>
      <c r="N320" s="106"/>
      <c r="O320" s="106"/>
      <c r="P320" s="106"/>
      <c r="Q320" s="106"/>
      <c r="R320" s="106"/>
      <c r="S320" s="107"/>
    </row>
    <row r="321" spans="1:19" s="108" customFormat="1" ht="13.2" x14ac:dyDescent="0.3">
      <c r="A321" s="105">
        <v>290</v>
      </c>
      <c r="B321" s="104" t="s">
        <v>168</v>
      </c>
      <c r="C321" s="105" t="s">
        <v>99</v>
      </c>
      <c r="D321" s="125">
        <v>9500</v>
      </c>
      <c r="E321" s="125">
        <f t="shared" si="5"/>
        <v>10925</v>
      </c>
      <c r="F321" s="125">
        <f t="shared" si="4"/>
        <v>0</v>
      </c>
      <c r="G321" s="105" t="s">
        <v>176</v>
      </c>
      <c r="H321" s="106"/>
      <c r="I321" s="106"/>
      <c r="J321" s="106"/>
      <c r="K321" s="106"/>
      <c r="L321" s="106"/>
      <c r="M321" s="106"/>
      <c r="N321" s="106"/>
      <c r="O321" s="106"/>
      <c r="P321" s="106"/>
      <c r="Q321" s="106"/>
      <c r="R321" s="106"/>
      <c r="S321" s="107"/>
    </row>
    <row r="322" spans="1:19" s="108" customFormat="1" ht="13.2" x14ac:dyDescent="0.3">
      <c r="A322" s="105">
        <v>291</v>
      </c>
      <c r="B322" s="104" t="s">
        <v>169</v>
      </c>
      <c r="C322" s="105" t="s">
        <v>99</v>
      </c>
      <c r="D322" s="125">
        <v>8800</v>
      </c>
      <c r="E322" s="125">
        <f t="shared" si="5"/>
        <v>10120</v>
      </c>
      <c r="F322" s="125">
        <f t="shared" si="4"/>
        <v>0</v>
      </c>
      <c r="G322" s="105" t="s">
        <v>176</v>
      </c>
      <c r="H322" s="106"/>
      <c r="I322" s="106"/>
      <c r="J322" s="106"/>
      <c r="K322" s="106"/>
      <c r="L322" s="106"/>
      <c r="M322" s="106"/>
      <c r="N322" s="106"/>
      <c r="O322" s="106"/>
      <c r="P322" s="106"/>
      <c r="Q322" s="106"/>
      <c r="R322" s="106"/>
      <c r="S322" s="107"/>
    </row>
    <row r="323" spans="1:19" s="108" customFormat="1" ht="13.2" x14ac:dyDescent="0.3">
      <c r="A323" s="105">
        <v>292</v>
      </c>
      <c r="B323" s="104" t="s">
        <v>170</v>
      </c>
      <c r="C323" s="105" t="s">
        <v>99</v>
      </c>
      <c r="D323" s="125">
        <v>4900</v>
      </c>
      <c r="E323" s="125">
        <f t="shared" si="5"/>
        <v>5635</v>
      </c>
      <c r="F323" s="125">
        <f t="shared" si="4"/>
        <v>0</v>
      </c>
      <c r="G323" s="105" t="s">
        <v>176</v>
      </c>
      <c r="H323" s="106"/>
      <c r="I323" s="106"/>
      <c r="J323" s="106"/>
      <c r="K323" s="106"/>
      <c r="L323" s="106"/>
      <c r="M323" s="106"/>
      <c r="N323" s="106"/>
      <c r="O323" s="106"/>
      <c r="P323" s="106"/>
      <c r="Q323" s="106"/>
      <c r="R323" s="106"/>
      <c r="S323" s="107"/>
    </row>
    <row r="324" spans="1:19" s="108" customFormat="1" ht="13.2" x14ac:dyDescent="0.3">
      <c r="A324" s="105">
        <v>293</v>
      </c>
      <c r="B324" s="104" t="s">
        <v>171</v>
      </c>
      <c r="C324" s="105" t="s">
        <v>99</v>
      </c>
      <c r="D324" s="125">
        <v>4300</v>
      </c>
      <c r="E324" s="125">
        <f t="shared" si="5"/>
        <v>4945</v>
      </c>
      <c r="F324" s="125">
        <f t="shared" si="4"/>
        <v>0</v>
      </c>
      <c r="G324" s="105" t="s">
        <v>176</v>
      </c>
      <c r="H324" s="106"/>
      <c r="I324" s="106"/>
      <c r="J324" s="106"/>
      <c r="K324" s="106"/>
      <c r="L324" s="106"/>
      <c r="M324" s="106"/>
      <c r="N324" s="106"/>
      <c r="O324" s="106"/>
      <c r="P324" s="106"/>
      <c r="Q324" s="106"/>
      <c r="R324" s="106"/>
      <c r="S324" s="107"/>
    </row>
    <row r="325" spans="1:19" s="108" customFormat="1" ht="15.75" customHeight="1" x14ac:dyDescent="0.3">
      <c r="A325" s="105">
        <v>294</v>
      </c>
      <c r="B325" s="104" t="s">
        <v>172</v>
      </c>
      <c r="C325" s="105" t="s">
        <v>99</v>
      </c>
      <c r="D325" s="125">
        <v>80</v>
      </c>
      <c r="E325" s="125">
        <f t="shared" si="5"/>
        <v>92</v>
      </c>
      <c r="F325" s="125">
        <f t="shared" si="4"/>
        <v>0</v>
      </c>
      <c r="G325" s="105" t="s">
        <v>176</v>
      </c>
      <c r="H325" s="106"/>
      <c r="I325" s="106"/>
      <c r="J325" s="106"/>
      <c r="K325" s="106"/>
      <c r="L325" s="106"/>
      <c r="M325" s="106"/>
      <c r="N325" s="106"/>
      <c r="O325" s="106"/>
      <c r="P325" s="106"/>
      <c r="Q325" s="106"/>
      <c r="R325" s="106"/>
      <c r="S325" s="107"/>
    </row>
    <row r="326" spans="1:19" s="108" customFormat="1" ht="13.2" x14ac:dyDescent="0.3">
      <c r="A326" s="105">
        <v>295</v>
      </c>
      <c r="B326" s="104" t="s">
        <v>173</v>
      </c>
      <c r="C326" s="105" t="s">
        <v>99</v>
      </c>
      <c r="D326" s="125">
        <v>750</v>
      </c>
      <c r="E326" s="125">
        <f t="shared" si="5"/>
        <v>862.5</v>
      </c>
      <c r="F326" s="125">
        <f t="shared" si="4"/>
        <v>0</v>
      </c>
      <c r="G326" s="105" t="s">
        <v>176</v>
      </c>
      <c r="H326" s="106"/>
      <c r="I326" s="106"/>
      <c r="J326" s="106"/>
      <c r="K326" s="106"/>
      <c r="L326" s="106"/>
      <c r="M326" s="106"/>
      <c r="N326" s="106"/>
      <c r="O326" s="106"/>
      <c r="P326" s="106"/>
      <c r="Q326" s="106"/>
      <c r="R326" s="106"/>
      <c r="S326" s="107"/>
    </row>
    <row r="327" spans="1:19" s="108" customFormat="1" ht="13.2" x14ac:dyDescent="0.3">
      <c r="A327" s="105">
        <v>296</v>
      </c>
      <c r="B327" s="104" t="s">
        <v>174</v>
      </c>
      <c r="C327" s="105" t="s">
        <v>99</v>
      </c>
      <c r="D327" s="125">
        <v>350</v>
      </c>
      <c r="E327" s="125">
        <f t="shared" si="5"/>
        <v>402.5</v>
      </c>
      <c r="F327" s="125">
        <f t="shared" si="4"/>
        <v>0</v>
      </c>
      <c r="G327" s="105" t="s">
        <v>176</v>
      </c>
      <c r="H327" s="106"/>
      <c r="I327" s="106"/>
      <c r="J327" s="106"/>
      <c r="K327" s="106"/>
      <c r="L327" s="106"/>
      <c r="M327" s="106"/>
      <c r="N327" s="106"/>
      <c r="O327" s="106"/>
      <c r="P327" s="106"/>
      <c r="Q327" s="106"/>
      <c r="R327" s="106"/>
      <c r="S327" s="107"/>
    </row>
    <row r="328" spans="1:19" s="108" customFormat="1" ht="13.2" x14ac:dyDescent="0.3">
      <c r="A328" s="105">
        <v>297</v>
      </c>
      <c r="B328" s="104" t="s">
        <v>175</v>
      </c>
      <c r="C328" s="105" t="s">
        <v>99</v>
      </c>
      <c r="D328" s="125">
        <v>80</v>
      </c>
      <c r="E328" s="125">
        <f t="shared" si="5"/>
        <v>92</v>
      </c>
      <c r="F328" s="125">
        <f t="shared" si="4"/>
        <v>0</v>
      </c>
      <c r="G328" s="105" t="s">
        <v>176</v>
      </c>
      <c r="H328" s="106"/>
      <c r="I328" s="106"/>
      <c r="J328" s="106"/>
      <c r="K328" s="106"/>
      <c r="L328" s="106"/>
      <c r="M328" s="106"/>
      <c r="N328" s="106"/>
      <c r="O328" s="106"/>
      <c r="P328" s="106"/>
      <c r="Q328" s="106"/>
      <c r="R328" s="106"/>
      <c r="S328" s="107"/>
    </row>
    <row r="329" spans="1:19" s="108" customFormat="1" ht="13.2" x14ac:dyDescent="0.3">
      <c r="A329" s="201"/>
      <c r="B329" s="106"/>
      <c r="C329" s="109"/>
      <c r="D329" s="110"/>
      <c r="E329" s="110"/>
      <c r="F329" s="110"/>
      <c r="G329" s="106"/>
      <c r="H329" s="106"/>
      <c r="I329" s="106"/>
      <c r="J329" s="106"/>
      <c r="K329" s="106"/>
      <c r="L329" s="106"/>
      <c r="M329" s="106"/>
      <c r="N329" s="106"/>
      <c r="O329" s="106"/>
      <c r="P329" s="106"/>
      <c r="Q329" s="106"/>
      <c r="R329" s="106"/>
      <c r="S329" s="107"/>
    </row>
    <row r="330" spans="1:19" s="108" customFormat="1" ht="14.4" x14ac:dyDescent="0.3">
      <c r="A330" s="216" t="s">
        <v>181</v>
      </c>
      <c r="B330" s="217"/>
      <c r="C330" s="217"/>
      <c r="D330" s="217"/>
      <c r="E330" s="217"/>
      <c r="F330" s="217"/>
      <c r="G330" s="217"/>
      <c r="H330" s="225"/>
      <c r="I330" s="225"/>
      <c r="J330" s="106"/>
      <c r="K330" s="106"/>
      <c r="L330" s="106"/>
      <c r="M330" s="106"/>
      <c r="N330" s="106"/>
      <c r="O330" s="106"/>
      <c r="P330" s="106"/>
      <c r="Q330" s="106"/>
      <c r="R330" s="106"/>
      <c r="S330" s="107"/>
    </row>
    <row r="331" spans="1:19" s="108" customFormat="1" ht="13.2" x14ac:dyDescent="0.3">
      <c r="A331" s="201"/>
      <c r="B331" s="106"/>
      <c r="C331" s="109"/>
      <c r="D331" s="110"/>
      <c r="E331" s="110"/>
      <c r="F331" s="110"/>
      <c r="G331" s="106"/>
      <c r="H331" s="106"/>
      <c r="I331" s="106"/>
      <c r="J331" s="106"/>
      <c r="K331" s="106"/>
      <c r="L331" s="106"/>
      <c r="M331" s="106"/>
      <c r="N331" s="106"/>
      <c r="O331" s="106"/>
      <c r="P331" s="106"/>
      <c r="Q331" s="106"/>
      <c r="R331" s="106"/>
      <c r="S331" s="107"/>
    </row>
    <row r="332" spans="1:19" s="108" customFormat="1" ht="13.2" x14ac:dyDescent="0.3">
      <c r="A332" s="201"/>
      <c r="B332" s="106" t="s">
        <v>182</v>
      </c>
      <c r="C332" s="109"/>
      <c r="D332" s="110"/>
      <c r="E332" s="110"/>
      <c r="F332" s="110"/>
      <c r="G332" s="106"/>
      <c r="H332" s="106"/>
      <c r="I332" s="106"/>
      <c r="J332" s="106"/>
      <c r="K332" s="106"/>
      <c r="L332" s="106"/>
      <c r="M332" s="106"/>
      <c r="N332" s="106"/>
      <c r="O332" s="106"/>
      <c r="P332" s="106"/>
      <c r="Q332" s="106"/>
      <c r="R332" s="106"/>
      <c r="S332" s="107"/>
    </row>
    <row r="333" spans="1:19" s="108" customFormat="1" ht="13.2" x14ac:dyDescent="0.3">
      <c r="A333" s="201"/>
      <c r="B333" s="106"/>
      <c r="C333" s="109"/>
      <c r="D333" s="110"/>
      <c r="E333" s="110"/>
      <c r="F333" s="110"/>
      <c r="G333" s="106"/>
      <c r="H333" s="106"/>
      <c r="I333" s="106"/>
      <c r="J333" s="106"/>
      <c r="K333" s="106"/>
      <c r="L333" s="106"/>
      <c r="M333" s="106"/>
      <c r="N333" s="106"/>
      <c r="O333" s="106"/>
      <c r="P333" s="106"/>
      <c r="Q333" s="106"/>
      <c r="R333" s="106"/>
      <c r="S333" s="107"/>
    </row>
    <row r="334" spans="1:19" s="108" customFormat="1" ht="13.2" x14ac:dyDescent="0.3">
      <c r="A334" s="201"/>
      <c r="B334" s="106"/>
      <c r="C334" s="109"/>
      <c r="D334" s="110"/>
      <c r="E334" s="110"/>
      <c r="F334" s="110"/>
      <c r="G334" s="106"/>
      <c r="H334" s="106"/>
      <c r="I334" s="106"/>
      <c r="J334" s="106"/>
      <c r="K334" s="106"/>
      <c r="L334" s="106"/>
      <c r="M334" s="106"/>
      <c r="N334" s="106"/>
      <c r="O334" s="106"/>
      <c r="P334" s="106"/>
      <c r="Q334" s="106"/>
      <c r="R334" s="106"/>
      <c r="S334" s="107"/>
    </row>
    <row r="335" spans="1:19" s="108" customFormat="1" ht="13.2" x14ac:dyDescent="0.3">
      <c r="A335" s="201"/>
      <c r="B335" s="106" t="s">
        <v>183</v>
      </c>
      <c r="C335" s="109"/>
      <c r="D335" s="110"/>
      <c r="E335" s="110"/>
      <c r="F335" s="110"/>
      <c r="G335" s="106"/>
      <c r="H335" s="106"/>
      <c r="I335" s="106"/>
      <c r="J335" s="106"/>
      <c r="K335" s="106"/>
      <c r="L335" s="106"/>
      <c r="M335" s="106"/>
      <c r="N335" s="106"/>
      <c r="O335" s="106"/>
      <c r="P335" s="106"/>
      <c r="Q335" s="106"/>
      <c r="R335" s="106"/>
      <c r="S335" s="107"/>
    </row>
    <row r="336" spans="1:19" s="108" customFormat="1" ht="13.2" x14ac:dyDescent="0.3">
      <c r="A336" s="201"/>
      <c r="B336" s="106"/>
      <c r="C336" s="109"/>
      <c r="D336" s="110"/>
      <c r="E336" s="110"/>
      <c r="F336" s="110"/>
      <c r="G336" s="106"/>
      <c r="H336" s="106"/>
      <c r="I336" s="106"/>
      <c r="J336" s="106"/>
      <c r="K336" s="106"/>
      <c r="L336" s="106"/>
      <c r="M336" s="106"/>
      <c r="N336" s="106"/>
      <c r="O336" s="106"/>
      <c r="P336" s="106"/>
      <c r="Q336" s="106"/>
      <c r="R336" s="106"/>
      <c r="S336" s="107"/>
    </row>
    <row r="337" spans="1:19" s="108" customFormat="1" ht="13.2" x14ac:dyDescent="0.3">
      <c r="A337" s="201"/>
      <c r="B337" s="106"/>
      <c r="C337" s="109"/>
      <c r="D337" s="110"/>
      <c r="E337" s="110"/>
      <c r="F337" s="110"/>
      <c r="G337" s="106"/>
      <c r="H337" s="106"/>
      <c r="I337" s="106"/>
      <c r="J337" s="106"/>
      <c r="K337" s="106"/>
      <c r="L337" s="106"/>
      <c r="M337" s="106"/>
      <c r="N337" s="106"/>
      <c r="O337" s="106"/>
      <c r="P337" s="106"/>
      <c r="Q337" s="106"/>
      <c r="R337" s="106"/>
      <c r="S337" s="107"/>
    </row>
    <row r="338" spans="1:19" s="108" customFormat="1" ht="13.2" x14ac:dyDescent="0.3">
      <c r="A338" s="201"/>
      <c r="B338" s="106" t="s">
        <v>184</v>
      </c>
      <c r="C338" s="109"/>
      <c r="D338" s="110"/>
      <c r="E338" s="110"/>
      <c r="F338" s="110"/>
      <c r="G338" s="106"/>
      <c r="H338" s="106"/>
      <c r="I338" s="106"/>
      <c r="J338" s="106"/>
      <c r="K338" s="106"/>
      <c r="L338" s="106"/>
      <c r="M338" s="106"/>
      <c r="N338" s="106"/>
      <c r="O338" s="106"/>
      <c r="P338" s="106"/>
      <c r="Q338" s="106"/>
      <c r="R338" s="106"/>
      <c r="S338" s="107"/>
    </row>
    <row r="339" spans="1:19" s="108" customFormat="1" ht="13.2" x14ac:dyDescent="0.3">
      <c r="A339" s="201"/>
      <c r="B339" s="106"/>
      <c r="C339" s="109"/>
      <c r="D339" s="110"/>
      <c r="E339" s="110"/>
      <c r="F339" s="110"/>
      <c r="G339" s="106"/>
      <c r="H339" s="106"/>
      <c r="I339" s="106"/>
      <c r="J339" s="106"/>
      <c r="K339" s="106"/>
      <c r="L339" s="106"/>
      <c r="M339" s="106"/>
      <c r="N339" s="106"/>
      <c r="O339" s="106"/>
      <c r="P339" s="106"/>
      <c r="Q339" s="106"/>
      <c r="R339" s="106"/>
      <c r="S339" s="107"/>
    </row>
    <row r="340" spans="1:19" s="108" customFormat="1" ht="13.2" x14ac:dyDescent="0.3">
      <c r="A340" s="201"/>
      <c r="B340" s="106"/>
      <c r="C340" s="109"/>
      <c r="D340" s="110"/>
      <c r="E340" s="110"/>
      <c r="F340" s="110"/>
      <c r="G340" s="106"/>
      <c r="H340" s="106"/>
      <c r="I340" s="106"/>
      <c r="J340" s="106"/>
      <c r="K340" s="106"/>
      <c r="L340" s="106"/>
      <c r="M340" s="106"/>
      <c r="N340" s="106"/>
      <c r="O340" s="106"/>
      <c r="P340" s="106"/>
      <c r="Q340" s="106"/>
      <c r="R340" s="106"/>
      <c r="S340" s="107"/>
    </row>
    <row r="341" spans="1:19" s="108" customFormat="1" ht="13.2" x14ac:dyDescent="0.3">
      <c r="A341" s="201"/>
      <c r="B341" s="106" t="s">
        <v>185</v>
      </c>
      <c r="C341" s="109"/>
      <c r="D341" s="110"/>
      <c r="E341" s="110"/>
      <c r="F341" s="110"/>
      <c r="G341" s="106"/>
      <c r="H341" s="106"/>
      <c r="I341" s="106"/>
      <c r="J341" s="106"/>
      <c r="K341" s="106"/>
      <c r="L341" s="106"/>
      <c r="M341" s="106"/>
      <c r="N341" s="106"/>
      <c r="O341" s="106"/>
      <c r="P341" s="106"/>
      <c r="Q341" s="106"/>
      <c r="R341" s="106"/>
      <c r="S341" s="107"/>
    </row>
    <row r="342" spans="1:19" s="108" customFormat="1" ht="13.2" x14ac:dyDescent="0.3">
      <c r="A342" s="201"/>
      <c r="B342" s="106"/>
      <c r="C342" s="109"/>
      <c r="D342" s="110"/>
      <c r="E342" s="110"/>
      <c r="F342" s="110"/>
      <c r="G342" s="106"/>
      <c r="H342" s="106"/>
      <c r="I342" s="106"/>
      <c r="J342" s="106"/>
      <c r="K342" s="106"/>
      <c r="L342" s="106"/>
      <c r="M342" s="106"/>
      <c r="N342" s="106"/>
      <c r="O342" s="106"/>
      <c r="P342" s="106"/>
      <c r="Q342" s="106"/>
      <c r="R342" s="106"/>
      <c r="S342" s="107"/>
    </row>
    <row r="343" spans="1:19" s="108" customFormat="1" ht="13.2" x14ac:dyDescent="0.3">
      <c r="A343" s="201"/>
      <c r="B343" s="106"/>
      <c r="C343" s="109"/>
      <c r="D343" s="110"/>
      <c r="E343" s="110"/>
      <c r="F343" s="110"/>
      <c r="G343" s="106"/>
      <c r="H343" s="106"/>
      <c r="I343" s="106"/>
      <c r="J343" s="106"/>
      <c r="K343" s="106"/>
      <c r="L343" s="106"/>
      <c r="M343" s="106"/>
      <c r="N343" s="106"/>
      <c r="O343" s="106"/>
      <c r="P343" s="106"/>
      <c r="Q343" s="106"/>
      <c r="R343" s="106"/>
      <c r="S343" s="107"/>
    </row>
    <row r="344" spans="1:19" s="108" customFormat="1" ht="13.2" x14ac:dyDescent="0.3">
      <c r="A344" s="201"/>
      <c r="B344" s="106" t="s">
        <v>186</v>
      </c>
      <c r="C344" s="109"/>
      <c r="D344" s="110"/>
      <c r="E344" s="110"/>
      <c r="F344" s="110"/>
      <c r="G344" s="106"/>
      <c r="H344" s="106"/>
      <c r="I344" s="106"/>
      <c r="J344" s="106"/>
      <c r="K344" s="106"/>
      <c r="L344" s="106"/>
      <c r="M344" s="106"/>
      <c r="N344" s="106"/>
      <c r="O344" s="106"/>
      <c r="P344" s="106"/>
      <c r="Q344" s="106"/>
      <c r="R344" s="106"/>
      <c r="S344" s="107"/>
    </row>
    <row r="345" spans="1:19" s="84" customFormat="1" ht="13.2" x14ac:dyDescent="0.25">
      <c r="A345" s="202"/>
      <c r="B345" s="111"/>
      <c r="C345" s="112"/>
      <c r="D345" s="113"/>
      <c r="E345" s="113"/>
      <c r="F345" s="113"/>
      <c r="G345" s="111"/>
      <c r="H345" s="111"/>
      <c r="I345" s="111"/>
      <c r="J345" s="111"/>
      <c r="K345" s="111"/>
      <c r="L345" s="111"/>
      <c r="M345" s="111"/>
      <c r="N345" s="111"/>
      <c r="O345" s="111"/>
      <c r="P345" s="111"/>
      <c r="Q345" s="111"/>
      <c r="R345" s="111"/>
      <c r="S345" s="114"/>
    </row>
    <row r="346" spans="1:19" s="84" customFormat="1" ht="13.2" x14ac:dyDescent="0.25">
      <c r="A346" s="202"/>
      <c r="B346" s="111"/>
      <c r="C346" s="112"/>
      <c r="D346" s="113"/>
      <c r="E346" s="113"/>
      <c r="F346" s="113"/>
      <c r="G346" s="111"/>
      <c r="H346" s="111"/>
      <c r="I346" s="111"/>
      <c r="J346" s="111"/>
      <c r="K346" s="111"/>
      <c r="L346" s="111"/>
      <c r="M346" s="111"/>
      <c r="N346" s="111"/>
      <c r="O346" s="111"/>
      <c r="P346" s="111"/>
      <c r="Q346" s="111"/>
      <c r="R346" s="111"/>
      <c r="S346" s="114"/>
    </row>
    <row r="347" spans="1:19" s="84" customFormat="1" ht="13.2" x14ac:dyDescent="0.25">
      <c r="A347" s="202"/>
      <c r="B347" s="111" t="s">
        <v>187</v>
      </c>
      <c r="C347" s="112"/>
      <c r="D347" s="113"/>
      <c r="E347" s="113"/>
      <c r="F347" s="113"/>
      <c r="G347" s="111"/>
      <c r="H347" s="111"/>
      <c r="I347" s="111"/>
      <c r="J347" s="111"/>
      <c r="K347" s="111"/>
      <c r="L347" s="111"/>
      <c r="M347" s="111"/>
      <c r="N347" s="111"/>
      <c r="O347" s="111"/>
      <c r="P347" s="111"/>
      <c r="Q347" s="111"/>
      <c r="R347" s="111"/>
      <c r="S347" s="114"/>
    </row>
    <row r="348" spans="1:19" s="84" customFormat="1" ht="13.2" x14ac:dyDescent="0.25">
      <c r="A348" s="202"/>
      <c r="B348" s="111"/>
      <c r="C348" s="112"/>
      <c r="D348" s="113"/>
      <c r="E348" s="113"/>
      <c r="F348" s="113"/>
      <c r="G348" s="111"/>
      <c r="H348" s="111"/>
      <c r="I348" s="111"/>
      <c r="J348" s="111"/>
      <c r="K348" s="111"/>
      <c r="L348" s="111"/>
      <c r="M348" s="111"/>
      <c r="N348" s="111"/>
      <c r="O348" s="111"/>
      <c r="P348" s="111"/>
      <c r="Q348" s="111"/>
      <c r="R348" s="111"/>
      <c r="S348" s="114"/>
    </row>
    <row r="349" spans="1:19" s="84" customFormat="1" ht="13.2" x14ac:dyDescent="0.25">
      <c r="A349" s="202"/>
      <c r="B349" s="111"/>
      <c r="C349" s="112"/>
      <c r="D349" s="113"/>
      <c r="E349" s="113"/>
      <c r="F349" s="113"/>
      <c r="G349" s="111"/>
      <c r="H349" s="111"/>
      <c r="I349" s="111"/>
      <c r="J349" s="111"/>
      <c r="K349" s="111"/>
      <c r="L349" s="111"/>
      <c r="M349" s="111"/>
      <c r="N349" s="111"/>
      <c r="O349" s="111"/>
      <c r="P349" s="111"/>
      <c r="Q349" s="111"/>
      <c r="R349" s="111"/>
      <c r="S349" s="114"/>
    </row>
    <row r="350" spans="1:19" s="84" customFormat="1" ht="13.2" x14ac:dyDescent="0.25">
      <c r="A350" s="202"/>
      <c r="B350" s="111" t="s">
        <v>193</v>
      </c>
      <c r="C350" s="112"/>
      <c r="D350" s="113"/>
      <c r="E350" s="113"/>
      <c r="F350" s="113"/>
      <c r="G350" s="111"/>
      <c r="H350" s="111"/>
      <c r="I350" s="111"/>
      <c r="J350" s="111"/>
      <c r="K350" s="111"/>
      <c r="L350" s="111"/>
      <c r="M350" s="111"/>
      <c r="N350" s="111"/>
      <c r="O350" s="111"/>
      <c r="P350" s="111"/>
      <c r="Q350" s="111"/>
      <c r="R350" s="111"/>
      <c r="S350" s="114"/>
    </row>
    <row r="351" spans="1:19" s="84" customFormat="1" ht="13.2" x14ac:dyDescent="0.25">
      <c r="A351" s="202"/>
      <c r="B351" s="111"/>
      <c r="C351" s="112"/>
      <c r="D351" s="113"/>
      <c r="E351" s="113"/>
      <c r="F351" s="113"/>
      <c r="G351" s="111"/>
      <c r="H351" s="111"/>
      <c r="I351" s="111"/>
      <c r="J351" s="111"/>
      <c r="K351" s="111"/>
      <c r="L351" s="111"/>
      <c r="M351" s="111"/>
      <c r="N351" s="111"/>
      <c r="O351" s="111"/>
      <c r="P351" s="111"/>
      <c r="Q351" s="111"/>
      <c r="R351" s="111"/>
      <c r="S351" s="114"/>
    </row>
    <row r="352" spans="1:19" s="84" customFormat="1" ht="13.2" x14ac:dyDescent="0.25">
      <c r="A352" s="202"/>
      <c r="B352" s="111"/>
      <c r="C352" s="112"/>
      <c r="D352" s="113"/>
      <c r="E352" s="113"/>
      <c r="F352" s="113"/>
      <c r="G352" s="111"/>
      <c r="H352" s="111"/>
      <c r="I352" s="111"/>
      <c r="J352" s="111"/>
      <c r="K352" s="111"/>
      <c r="L352" s="111"/>
      <c r="M352" s="111"/>
      <c r="N352" s="111"/>
      <c r="O352" s="111"/>
      <c r="P352" s="111"/>
      <c r="Q352" s="111"/>
      <c r="R352" s="111"/>
      <c r="S352" s="114"/>
    </row>
    <row r="353" spans="1:20" s="84" customFormat="1" ht="13.2" x14ac:dyDescent="0.25">
      <c r="A353" s="202"/>
      <c r="B353" s="111" t="s">
        <v>188</v>
      </c>
      <c r="C353" s="112"/>
      <c r="D353" s="113"/>
      <c r="E353" s="113"/>
      <c r="F353" s="113"/>
      <c r="G353" s="111"/>
      <c r="H353" s="111"/>
      <c r="I353" s="111"/>
      <c r="J353" s="111"/>
      <c r="K353" s="111"/>
      <c r="L353" s="111"/>
      <c r="M353" s="111"/>
      <c r="N353" s="111"/>
      <c r="O353" s="111"/>
      <c r="P353" s="111"/>
      <c r="Q353" s="111"/>
      <c r="R353" s="111"/>
      <c r="S353" s="114"/>
    </row>
    <row r="354" spans="1:20" s="84" customFormat="1" ht="13.2" x14ac:dyDescent="0.25">
      <c r="A354" s="202"/>
      <c r="B354" s="111"/>
      <c r="C354" s="112"/>
      <c r="D354" s="113"/>
      <c r="E354" s="113"/>
      <c r="F354" s="113"/>
      <c r="G354" s="111"/>
      <c r="H354" s="111"/>
      <c r="I354" s="111"/>
      <c r="J354" s="111"/>
      <c r="K354" s="111"/>
      <c r="L354" s="111"/>
      <c r="M354" s="111"/>
      <c r="N354" s="111"/>
      <c r="O354" s="111"/>
      <c r="P354" s="111"/>
      <c r="Q354" s="111"/>
      <c r="R354" s="111"/>
      <c r="S354" s="114"/>
    </row>
    <row r="355" spans="1:20" s="84" customFormat="1" ht="13.2" x14ac:dyDescent="0.25">
      <c r="A355" s="202"/>
      <c r="B355" s="111" t="s">
        <v>194</v>
      </c>
      <c r="C355" s="112"/>
      <c r="D355" s="113"/>
      <c r="E355" s="113"/>
      <c r="F355" s="113"/>
      <c r="G355" s="111"/>
      <c r="H355" s="111"/>
      <c r="I355" s="111"/>
      <c r="J355" s="111"/>
      <c r="K355" s="111"/>
      <c r="L355" s="111"/>
      <c r="M355" s="111"/>
      <c r="N355" s="111"/>
      <c r="O355" s="111"/>
      <c r="P355" s="111"/>
      <c r="Q355" s="111"/>
      <c r="R355" s="111"/>
      <c r="S355" s="114"/>
    </row>
    <row r="356" spans="1:20" s="84" customFormat="1" ht="13.2" x14ac:dyDescent="0.25">
      <c r="A356" s="202"/>
      <c r="B356" s="111"/>
      <c r="C356" s="112"/>
      <c r="D356" s="113"/>
      <c r="E356" s="113"/>
      <c r="F356" s="113"/>
      <c r="G356" s="111"/>
      <c r="H356" s="111"/>
      <c r="I356" s="111"/>
      <c r="J356" s="111"/>
      <c r="K356" s="111"/>
      <c r="L356" s="111"/>
      <c r="M356" s="111"/>
      <c r="N356" s="111"/>
      <c r="O356" s="111"/>
      <c r="P356" s="111"/>
      <c r="Q356" s="111"/>
      <c r="R356" s="111"/>
      <c r="S356" s="114"/>
    </row>
    <row r="357" spans="1:20" s="84" customFormat="1" ht="13.2" x14ac:dyDescent="0.25">
      <c r="A357" s="202"/>
      <c r="B357" s="111" t="s">
        <v>189</v>
      </c>
      <c r="C357" s="112"/>
      <c r="D357" s="113"/>
      <c r="E357" s="113"/>
      <c r="F357" s="113"/>
      <c r="G357" s="111"/>
      <c r="H357" s="111"/>
      <c r="I357" s="111"/>
      <c r="J357" s="111"/>
      <c r="K357" s="111"/>
      <c r="L357" s="111"/>
      <c r="M357" s="111"/>
      <c r="N357" s="111"/>
      <c r="O357" s="111"/>
      <c r="P357" s="111"/>
      <c r="Q357" s="111"/>
      <c r="R357" s="111"/>
      <c r="S357" s="114"/>
    </row>
    <row r="358" spans="1:20" s="84" customFormat="1" ht="13.2" x14ac:dyDescent="0.25">
      <c r="A358" s="202"/>
      <c r="B358" s="111"/>
      <c r="C358" s="112"/>
      <c r="D358" s="113"/>
      <c r="E358" s="113"/>
      <c r="F358" s="113"/>
      <c r="G358" s="111"/>
      <c r="H358" s="111"/>
      <c r="I358" s="111"/>
      <c r="J358" s="111"/>
      <c r="K358" s="111"/>
      <c r="L358" s="111"/>
      <c r="M358" s="111"/>
      <c r="N358" s="111"/>
      <c r="O358" s="111"/>
      <c r="P358" s="111"/>
      <c r="Q358" s="111"/>
      <c r="R358" s="111"/>
      <c r="S358" s="114"/>
    </row>
    <row r="359" spans="1:20" s="84" customFormat="1" ht="13.2" x14ac:dyDescent="0.25">
      <c r="A359" s="202"/>
      <c r="B359" s="111" t="s">
        <v>429</v>
      </c>
      <c r="C359" s="112"/>
      <c r="D359" s="113"/>
      <c r="E359" s="113"/>
      <c r="F359" s="113"/>
      <c r="G359" s="111"/>
      <c r="H359" s="111"/>
      <c r="I359" s="111"/>
      <c r="J359" s="111"/>
      <c r="K359" s="111"/>
      <c r="L359" s="111"/>
      <c r="M359" s="111"/>
      <c r="N359" s="111"/>
      <c r="O359" s="111"/>
      <c r="P359" s="111"/>
      <c r="Q359" s="111"/>
      <c r="R359" s="111"/>
      <c r="S359" s="114"/>
    </row>
    <row r="360" spans="1:20" s="84" customFormat="1" ht="13.2" x14ac:dyDescent="0.25">
      <c r="A360" s="202"/>
      <c r="B360" s="111"/>
      <c r="C360" s="112"/>
      <c r="D360" s="113"/>
      <c r="E360" s="113"/>
      <c r="F360" s="113"/>
      <c r="G360" s="111"/>
      <c r="H360" s="111"/>
      <c r="I360" s="111"/>
      <c r="J360" s="111"/>
      <c r="K360" s="111"/>
      <c r="L360" s="111"/>
      <c r="M360" s="111"/>
      <c r="N360" s="111"/>
      <c r="O360" s="111"/>
      <c r="P360" s="111"/>
      <c r="Q360" s="111"/>
      <c r="R360" s="111"/>
      <c r="S360" s="114"/>
    </row>
    <row r="361" spans="1:20" s="84" customFormat="1" ht="13.2" x14ac:dyDescent="0.25">
      <c r="A361" s="202"/>
      <c r="B361" s="111"/>
      <c r="C361" s="112"/>
      <c r="D361" s="113"/>
      <c r="E361" s="113"/>
      <c r="F361" s="113"/>
      <c r="G361" s="111"/>
      <c r="H361" s="111"/>
      <c r="I361" s="111"/>
      <c r="J361" s="111"/>
      <c r="K361" s="111"/>
      <c r="L361" s="111"/>
      <c r="M361" s="111"/>
      <c r="N361" s="111"/>
      <c r="O361" s="111"/>
      <c r="P361" s="111"/>
      <c r="Q361" s="111"/>
      <c r="R361" s="111"/>
      <c r="S361" s="114"/>
    </row>
    <row r="362" spans="1:20" s="84" customFormat="1" ht="15" customHeight="1" x14ac:dyDescent="0.25">
      <c r="A362" s="203"/>
      <c r="B362" s="132"/>
      <c r="C362" s="116"/>
      <c r="D362" s="131"/>
      <c r="E362" s="131"/>
      <c r="F362" s="131"/>
      <c r="G362" s="118"/>
      <c r="H362" s="86"/>
      <c r="I362" s="119"/>
      <c r="J362" s="119"/>
      <c r="K362" s="115"/>
      <c r="L362" s="119"/>
      <c r="M362" s="115"/>
      <c r="N362" s="115"/>
      <c r="O362" s="115"/>
      <c r="P362" s="115"/>
      <c r="Q362" s="121"/>
      <c r="R362" s="122"/>
      <c r="S362" s="120"/>
      <c r="T362" s="117"/>
    </row>
    <row r="363" spans="1:20" x14ac:dyDescent="0.3">
      <c r="A363" s="89"/>
      <c r="D363" s="129"/>
      <c r="E363" s="129"/>
      <c r="F363" s="129"/>
    </row>
    <row r="364" spans="1:20" ht="15" customHeight="1" x14ac:dyDescent="0.3">
      <c r="A364" s="90" t="s">
        <v>69</v>
      </c>
      <c r="B364" s="91"/>
      <c r="C364" s="229"/>
      <c r="D364" s="229"/>
      <c r="E364" s="134"/>
      <c r="F364" s="135"/>
      <c r="G364" s="92"/>
    </row>
    <row r="365" spans="1:20" ht="15" hidden="1" customHeight="1" x14ac:dyDescent="0.3">
      <c r="A365" s="93" t="s">
        <v>18</v>
      </c>
      <c r="B365" s="94"/>
      <c r="C365" s="230">
        <f>PRODUCT(C364,0.1)</f>
        <v>0.1</v>
      </c>
      <c r="D365" s="231"/>
      <c r="E365" s="134"/>
      <c r="F365" s="135"/>
      <c r="H365" s="232"/>
      <c r="I365" s="232"/>
      <c r="J365" s="232"/>
      <c r="K365" s="232"/>
      <c r="L365" s="95"/>
      <c r="M365" s="95"/>
      <c r="N365" s="96"/>
    </row>
    <row r="366" spans="1:20" ht="15" hidden="1" customHeight="1" x14ac:dyDescent="0.3">
      <c r="A366" s="97" t="s">
        <v>19</v>
      </c>
      <c r="B366" s="98"/>
      <c r="C366" s="227">
        <f>PRODUCT(C364,0.1)</f>
        <v>0.1</v>
      </c>
      <c r="D366" s="228"/>
      <c r="E366" s="134"/>
      <c r="F366" s="135"/>
      <c r="H366" s="99"/>
      <c r="I366" s="99"/>
      <c r="J366" s="226"/>
      <c r="K366" s="226"/>
      <c r="L366" s="226"/>
      <c r="M366" s="226"/>
      <c r="N366" s="99"/>
    </row>
    <row r="367" spans="1:20" ht="18" hidden="1" customHeight="1" x14ac:dyDescent="0.3">
      <c r="A367" s="97" t="s">
        <v>20</v>
      </c>
      <c r="B367" s="98"/>
      <c r="C367" s="227">
        <f>SUM(C364:D366)</f>
        <v>0.2</v>
      </c>
      <c r="D367" s="228"/>
      <c r="E367" s="134"/>
      <c r="F367" s="135"/>
      <c r="H367" s="99"/>
      <c r="I367" s="99"/>
      <c r="J367" s="226"/>
      <c r="K367" s="226"/>
      <c r="L367" s="226"/>
      <c r="M367" s="226"/>
      <c r="N367" s="99"/>
    </row>
    <row r="368" spans="1:20" x14ac:dyDescent="0.3">
      <c r="A368" s="89"/>
      <c r="H368" s="99"/>
      <c r="I368" s="99"/>
      <c r="J368" s="226"/>
      <c r="K368" s="226"/>
      <c r="L368" s="226"/>
      <c r="M368" s="226"/>
      <c r="N368" s="99"/>
      <c r="O368" s="100"/>
    </row>
    <row r="369" spans="1:16" x14ac:dyDescent="0.3">
      <c r="A369" s="101" t="s">
        <v>179</v>
      </c>
      <c r="O369" s="102"/>
      <c r="P369" s="100"/>
    </row>
    <row r="370" spans="1:16" x14ac:dyDescent="0.3">
      <c r="A370" s="81"/>
    </row>
    <row r="371" spans="1:16" x14ac:dyDescent="0.3">
      <c r="A371" s="81" t="s">
        <v>427</v>
      </c>
    </row>
    <row r="372" spans="1:16" x14ac:dyDescent="0.3">
      <c r="A372" s="81"/>
    </row>
    <row r="373" spans="1:16" x14ac:dyDescent="0.3">
      <c r="A373" s="81"/>
      <c r="B373" s="89" t="s">
        <v>191</v>
      </c>
      <c r="C373" s="126"/>
      <c r="D373" s="127"/>
      <c r="E373" s="127"/>
      <c r="F373" s="127"/>
      <c r="G373" s="128"/>
      <c r="H373" s="126"/>
      <c r="J373" s="126"/>
      <c r="K373" s="126"/>
      <c r="L373" s="126"/>
      <c r="M373" s="126"/>
      <c r="N373" s="126"/>
    </row>
    <row r="374" spans="1:16" x14ac:dyDescent="0.3">
      <c r="A374" s="89" t="s">
        <v>76</v>
      </c>
      <c r="B374" s="89" t="s">
        <v>192</v>
      </c>
      <c r="J374" s="89"/>
    </row>
    <row r="375" spans="1:16" ht="14.25" customHeight="1" x14ac:dyDescent="0.3">
      <c r="A375" s="81"/>
      <c r="G375" s="103"/>
      <c r="I375" s="81"/>
    </row>
    <row r="376" spans="1:16" x14ac:dyDescent="0.3">
      <c r="A376" s="81"/>
    </row>
    <row r="377" spans="1:16" x14ac:dyDescent="0.3">
      <c r="A377" s="89"/>
    </row>
    <row r="378" spans="1:16" x14ac:dyDescent="0.3">
      <c r="A378" s="89"/>
    </row>
  </sheetData>
  <mergeCells count="22">
    <mergeCell ref="A1:S1"/>
    <mergeCell ref="A2:S2"/>
    <mergeCell ref="A4:S4"/>
    <mergeCell ref="A8:A9"/>
    <mergeCell ref="B8:B9"/>
    <mergeCell ref="D8:D9"/>
    <mergeCell ref="G8:G9"/>
    <mergeCell ref="H8:S8"/>
    <mergeCell ref="E8:E9"/>
    <mergeCell ref="F8:F9"/>
    <mergeCell ref="C364:D364"/>
    <mergeCell ref="C365:D365"/>
    <mergeCell ref="H365:I365"/>
    <mergeCell ref="J365:K365"/>
    <mergeCell ref="J368:K368"/>
    <mergeCell ref="L368:M368"/>
    <mergeCell ref="C366:D366"/>
    <mergeCell ref="J366:K366"/>
    <mergeCell ref="L366:M366"/>
    <mergeCell ref="C367:D367"/>
    <mergeCell ref="J367:K367"/>
    <mergeCell ref="L367:M367"/>
  </mergeCells>
  <printOptions horizontalCentered="1"/>
  <pageMargins left="0.45" right="0.45" top="0.75" bottom="0.75" header="0.3" footer="0.3"/>
  <pageSetup paperSize="5" scale="75" fitToHeight="0" orientation="landscape" r:id="rId1"/>
  <headerFooter>
    <oddFooter>&amp;LPrepared by  K.  Paala  &amp;T     &amp;D&amp;RPage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Q43"/>
  <sheetViews>
    <sheetView zoomScaleNormal="100" workbookViewId="0">
      <selection activeCell="D23" sqref="D23"/>
    </sheetView>
  </sheetViews>
  <sheetFormatPr defaultRowHeight="14.4" x14ac:dyDescent="0.3"/>
  <cols>
    <col min="1" max="1" width="27.33203125" customWidth="1"/>
    <col min="2" max="2" width="13" style="6" customWidth="1"/>
    <col min="3" max="3" width="10.5546875" customWidth="1"/>
    <col min="4" max="4" width="12.6640625" style="7" customWidth="1"/>
    <col min="5" max="5" width="12.44140625" customWidth="1"/>
    <col min="6" max="7" width="10.6640625" customWidth="1"/>
    <col min="8" max="8" width="13.88671875" style="6" customWidth="1"/>
    <col min="9" max="9" width="16.109375" customWidth="1"/>
    <col min="10" max="10" width="12.33203125" customWidth="1"/>
    <col min="11" max="11" width="10.5546875" bestFit="1" customWidth="1"/>
    <col min="13" max="13" width="9.5546875" bestFit="1" customWidth="1"/>
    <col min="14" max="14" width="12.88671875" style="7" customWidth="1"/>
    <col min="15" max="15" width="11" style="7" customWidth="1"/>
    <col min="16" max="16" width="13.109375" customWidth="1"/>
    <col min="17" max="17" width="12" customWidth="1"/>
  </cols>
  <sheetData>
    <row r="1" spans="1:17" s="35" customFormat="1" ht="24.6" thickBot="1" x14ac:dyDescent="0.35">
      <c r="A1" s="36" t="s">
        <v>38</v>
      </c>
      <c r="B1" s="33" t="s">
        <v>25</v>
      </c>
      <c r="C1" s="56" t="s">
        <v>26</v>
      </c>
      <c r="D1" s="56" t="s">
        <v>27</v>
      </c>
      <c r="E1" s="276" t="s">
        <v>36</v>
      </c>
      <c r="F1" s="276"/>
      <c r="G1" s="56" t="s">
        <v>45</v>
      </c>
      <c r="H1" s="34" t="s">
        <v>37</v>
      </c>
      <c r="I1" s="34" t="s">
        <v>24</v>
      </c>
      <c r="J1" s="34" t="s">
        <v>60</v>
      </c>
      <c r="K1" s="32" t="s">
        <v>40</v>
      </c>
      <c r="L1" s="32" t="s">
        <v>41</v>
      </c>
      <c r="M1" s="32" t="s">
        <v>42</v>
      </c>
      <c r="N1" s="32" t="s">
        <v>43</v>
      </c>
      <c r="O1" s="32" t="s">
        <v>62</v>
      </c>
      <c r="P1" s="32" t="s">
        <v>29</v>
      </c>
      <c r="Q1" s="32" t="s">
        <v>44</v>
      </c>
    </row>
    <row r="2" spans="1:17" s="35" customFormat="1" ht="45.75" customHeight="1" thickBot="1" x14ac:dyDescent="0.35">
      <c r="A2" s="36"/>
      <c r="B2" s="33"/>
      <c r="C2" s="56"/>
      <c r="D2" s="56"/>
      <c r="E2" s="56" t="s">
        <v>35</v>
      </c>
      <c r="F2" s="56" t="s">
        <v>58</v>
      </c>
      <c r="G2" s="56"/>
      <c r="H2" s="34" t="s">
        <v>47</v>
      </c>
      <c r="I2" s="62"/>
      <c r="J2" s="62"/>
      <c r="K2" s="32"/>
      <c r="L2" s="32"/>
      <c r="M2" s="32"/>
      <c r="N2" s="32"/>
      <c r="O2" s="32"/>
      <c r="P2" s="32"/>
      <c r="Q2" s="32"/>
    </row>
    <row r="3" spans="1:17" s="30" customFormat="1" ht="53.25" customHeight="1" thickBot="1" x14ac:dyDescent="0.35">
      <c r="A3" s="26" t="s">
        <v>53</v>
      </c>
      <c r="B3" s="31" t="s">
        <v>39</v>
      </c>
      <c r="C3" s="27">
        <v>18</v>
      </c>
      <c r="D3" s="27"/>
      <c r="E3" s="27"/>
      <c r="F3" s="55"/>
      <c r="G3" s="27"/>
      <c r="H3" s="28"/>
      <c r="I3" s="75"/>
      <c r="J3" s="65"/>
      <c r="K3" s="26"/>
      <c r="L3" s="26"/>
      <c r="M3" s="26"/>
      <c r="N3" s="29" t="s">
        <v>52</v>
      </c>
      <c r="O3" s="29"/>
      <c r="P3" s="46">
        <v>8900</v>
      </c>
      <c r="Q3" s="46">
        <v>890</v>
      </c>
    </row>
    <row r="4" spans="1:17" ht="33" customHeight="1" thickBot="1" x14ac:dyDescent="0.35">
      <c r="A4" s="254" t="s">
        <v>21</v>
      </c>
      <c r="B4" s="71" t="s">
        <v>28</v>
      </c>
      <c r="C4" s="8">
        <v>6</v>
      </c>
      <c r="D4" s="278" t="s">
        <v>22</v>
      </c>
      <c r="E4" s="245" t="s">
        <v>68</v>
      </c>
      <c r="F4" s="15"/>
      <c r="G4" s="15"/>
      <c r="H4" s="255" t="s">
        <v>48</v>
      </c>
      <c r="I4" s="76"/>
      <c r="J4" s="66"/>
      <c r="K4" s="38"/>
      <c r="L4" s="5"/>
      <c r="M4" s="2"/>
      <c r="N4" s="270" t="s">
        <v>46</v>
      </c>
      <c r="O4" s="57"/>
      <c r="P4" s="2"/>
      <c r="Q4" s="3"/>
    </row>
    <row r="5" spans="1:17" ht="15.75" customHeight="1" thickBot="1" x14ac:dyDescent="0.35">
      <c r="A5" s="277"/>
      <c r="B5" s="71">
        <v>1</v>
      </c>
      <c r="C5" s="8">
        <v>4</v>
      </c>
      <c r="D5" s="273"/>
      <c r="E5" s="246"/>
      <c r="F5" s="16"/>
      <c r="G5" s="16"/>
      <c r="H5" s="256"/>
      <c r="I5" s="76"/>
      <c r="J5" s="66"/>
      <c r="K5" s="39"/>
      <c r="L5" s="5"/>
      <c r="M5" s="2"/>
      <c r="N5" s="271"/>
      <c r="O5" s="58"/>
      <c r="P5" s="2"/>
      <c r="Q5" s="3"/>
    </row>
    <row r="6" spans="1:17" ht="18.600000000000001" thickBot="1" x14ac:dyDescent="0.35">
      <c r="A6" s="277"/>
      <c r="B6" s="71">
        <v>2</v>
      </c>
      <c r="C6" s="8">
        <v>5</v>
      </c>
      <c r="D6" s="273"/>
      <c r="E6" s="247"/>
      <c r="F6" s="16"/>
      <c r="G6" s="16"/>
      <c r="H6" s="257"/>
      <c r="I6" s="76"/>
      <c r="J6" s="66"/>
      <c r="K6" s="40"/>
      <c r="L6" s="1"/>
      <c r="M6" s="2"/>
      <c r="N6" s="272"/>
      <c r="O6" s="59"/>
      <c r="P6" s="2"/>
      <c r="Q6" s="3"/>
    </row>
    <row r="7" spans="1:17" ht="15.75" customHeight="1" thickBot="1" x14ac:dyDescent="0.35">
      <c r="A7" s="61"/>
      <c r="B7" s="73" t="s">
        <v>29</v>
      </c>
      <c r="C7" s="72">
        <f>SUM(C4:C6)</f>
        <v>15</v>
      </c>
      <c r="D7" s="279"/>
      <c r="E7" s="37">
        <v>11320</v>
      </c>
      <c r="F7" s="16"/>
      <c r="G7" s="16"/>
      <c r="H7" s="19">
        <v>3600</v>
      </c>
      <c r="I7" s="76"/>
      <c r="J7" s="66"/>
      <c r="K7" s="51">
        <v>10000</v>
      </c>
      <c r="L7" s="1"/>
      <c r="M7" s="2"/>
      <c r="N7" s="11">
        <v>160000</v>
      </c>
      <c r="O7" s="11"/>
      <c r="P7" s="23">
        <f>SUM(E7:N7)</f>
        <v>184920</v>
      </c>
      <c r="Q7" s="3">
        <v>18240</v>
      </c>
    </row>
    <row r="8" spans="1:17" ht="15.75" customHeight="1" thickBot="1" x14ac:dyDescent="0.35">
      <c r="A8" s="259" t="s">
        <v>70</v>
      </c>
      <c r="B8" s="71">
        <v>3</v>
      </c>
      <c r="C8" s="8">
        <v>7</v>
      </c>
      <c r="D8" s="273" t="s">
        <v>71</v>
      </c>
      <c r="E8" s="260" t="s">
        <v>72</v>
      </c>
      <c r="F8" s="274"/>
      <c r="G8" s="16"/>
      <c r="H8" s="249"/>
      <c r="I8" s="76"/>
      <c r="J8" s="66"/>
      <c r="K8" s="48"/>
      <c r="L8" s="1"/>
      <c r="M8" s="2"/>
      <c r="N8" s="252"/>
      <c r="O8" s="69"/>
      <c r="P8" s="2"/>
      <c r="Q8" s="3"/>
    </row>
    <row r="9" spans="1:17" ht="15.75" customHeight="1" thickBot="1" x14ac:dyDescent="0.35">
      <c r="A9" s="256"/>
      <c r="B9" s="71" t="s">
        <v>30</v>
      </c>
      <c r="C9" s="8">
        <v>5</v>
      </c>
      <c r="D9" s="273"/>
      <c r="E9" s="261"/>
      <c r="F9" s="274"/>
      <c r="G9" s="16"/>
      <c r="H9" s="250"/>
      <c r="I9" s="76"/>
      <c r="J9" s="66"/>
      <c r="K9" s="49"/>
      <c r="L9" s="2"/>
      <c r="M9" s="2"/>
      <c r="N9" s="252"/>
      <c r="O9" s="69"/>
      <c r="P9" s="2"/>
      <c r="Q9" s="3"/>
    </row>
    <row r="10" spans="1:17" ht="15.75" customHeight="1" thickBot="1" x14ac:dyDescent="0.35">
      <c r="A10" s="256"/>
      <c r="B10" s="71" t="s">
        <v>31</v>
      </c>
      <c r="C10" s="8">
        <v>5</v>
      </c>
      <c r="D10" s="255" t="s">
        <v>73</v>
      </c>
      <c r="E10" s="261"/>
      <c r="F10" s="274"/>
      <c r="G10" s="16"/>
      <c r="H10" s="248" t="s">
        <v>74</v>
      </c>
      <c r="I10" s="76"/>
      <c r="J10" s="66"/>
      <c r="K10" s="41"/>
      <c r="L10" s="2"/>
      <c r="M10" s="2"/>
      <c r="N10" s="251" t="s">
        <v>75</v>
      </c>
      <c r="O10" s="68"/>
      <c r="P10" s="2"/>
      <c r="Q10" s="3"/>
    </row>
    <row r="11" spans="1:17" ht="15.75" customHeight="1" thickBot="1" x14ac:dyDescent="0.35">
      <c r="A11" s="256"/>
      <c r="B11" s="71">
        <v>5</v>
      </c>
      <c r="C11" s="8">
        <v>6</v>
      </c>
      <c r="D11" s="256"/>
      <c r="E11" s="261"/>
      <c r="F11" s="274"/>
      <c r="G11" s="16"/>
      <c r="H11" s="249"/>
      <c r="I11" s="76"/>
      <c r="J11" s="66"/>
      <c r="K11" s="41"/>
      <c r="L11" s="2"/>
      <c r="M11" s="2"/>
      <c r="N11" s="252"/>
      <c r="O11" s="69"/>
      <c r="P11" s="2"/>
      <c r="Q11" s="3"/>
    </row>
    <row r="12" spans="1:17" ht="38.25" customHeight="1" thickBot="1" x14ac:dyDescent="0.35">
      <c r="A12" s="257"/>
      <c r="B12" s="71">
        <v>6</v>
      </c>
      <c r="C12" s="8">
        <v>6</v>
      </c>
      <c r="D12" s="256"/>
      <c r="E12" s="262"/>
      <c r="F12" s="274"/>
      <c r="G12" s="16"/>
      <c r="H12" s="250"/>
      <c r="I12" s="76"/>
      <c r="J12" s="66"/>
      <c r="K12" s="42"/>
      <c r="L12" s="2"/>
      <c r="M12" s="2"/>
      <c r="N12" s="253"/>
      <c r="O12" s="70"/>
      <c r="P12" s="2"/>
      <c r="Q12" s="3"/>
    </row>
    <row r="13" spans="1:17" ht="15.75" customHeight="1" thickBot="1" x14ac:dyDescent="0.35">
      <c r="A13" s="61"/>
      <c r="B13" s="73" t="s">
        <v>29</v>
      </c>
      <c r="C13" s="72">
        <f>SUM(C8:C12)</f>
        <v>29</v>
      </c>
      <c r="D13" s="257"/>
      <c r="E13" s="12">
        <v>2000</v>
      </c>
      <c r="F13" s="275"/>
      <c r="G13" s="16"/>
      <c r="H13" s="74">
        <v>5800</v>
      </c>
      <c r="I13" s="78">
        <v>1000</v>
      </c>
      <c r="J13" s="66"/>
      <c r="K13" s="22">
        <v>27800</v>
      </c>
      <c r="L13" s="2"/>
      <c r="M13" s="2"/>
      <c r="N13" s="11">
        <v>420000</v>
      </c>
      <c r="O13" s="11"/>
      <c r="P13" s="24">
        <f>SUM(E13,H13,I13,J13,K13,N13)</f>
        <v>456600</v>
      </c>
      <c r="Q13" s="3">
        <v>24248</v>
      </c>
    </row>
    <row r="14" spans="1:17" ht="15.75" customHeight="1" thickBot="1" x14ac:dyDescent="0.35">
      <c r="A14" s="254" t="s">
        <v>23</v>
      </c>
      <c r="B14" s="71">
        <v>7</v>
      </c>
      <c r="C14" s="8">
        <v>4</v>
      </c>
      <c r="D14" s="255" t="s">
        <v>66</v>
      </c>
      <c r="E14" s="258" t="s">
        <v>56</v>
      </c>
      <c r="F14" s="245" t="s">
        <v>57</v>
      </c>
      <c r="G14" s="16"/>
      <c r="H14" s="248" t="s">
        <v>54</v>
      </c>
      <c r="I14" s="76"/>
      <c r="J14" s="53"/>
      <c r="L14" s="2"/>
      <c r="M14" s="2"/>
      <c r="N14" s="251" t="s">
        <v>49</v>
      </c>
      <c r="O14" s="68"/>
      <c r="P14" s="2"/>
      <c r="Q14" s="3"/>
    </row>
    <row r="15" spans="1:17" ht="15.75" customHeight="1" thickBot="1" x14ac:dyDescent="0.35">
      <c r="A15" s="254"/>
      <c r="B15" s="71">
        <v>8</v>
      </c>
      <c r="C15" s="8">
        <v>6</v>
      </c>
      <c r="D15" s="256"/>
      <c r="E15" s="258"/>
      <c r="F15" s="246"/>
      <c r="G15" s="16"/>
      <c r="H15" s="249"/>
      <c r="I15" s="76"/>
      <c r="J15" s="66"/>
      <c r="K15" s="47"/>
      <c r="L15" s="2"/>
      <c r="M15" s="2"/>
      <c r="N15" s="252"/>
      <c r="O15" s="69"/>
      <c r="P15" s="2"/>
      <c r="Q15" s="3"/>
    </row>
    <row r="16" spans="1:17" ht="38.25" customHeight="1" thickBot="1" x14ac:dyDescent="0.35">
      <c r="A16" s="254"/>
      <c r="B16" s="71">
        <v>9</v>
      </c>
      <c r="C16" s="8">
        <v>3</v>
      </c>
      <c r="D16" s="256"/>
      <c r="E16" s="258"/>
      <c r="F16" s="247"/>
      <c r="G16" s="16"/>
      <c r="H16" s="250"/>
      <c r="I16" s="76"/>
      <c r="J16" s="66"/>
      <c r="K16" s="41"/>
      <c r="L16" s="2"/>
      <c r="M16" s="2"/>
      <c r="N16" s="253"/>
      <c r="O16" s="70"/>
      <c r="P16" s="2"/>
      <c r="Q16" s="3"/>
    </row>
    <row r="17" spans="1:17" ht="15.75" customHeight="1" thickBot="1" x14ac:dyDescent="0.35">
      <c r="A17" s="60"/>
      <c r="B17" s="73" t="s">
        <v>29</v>
      </c>
      <c r="C17" s="72">
        <f>SUM(C14:C16)</f>
        <v>13</v>
      </c>
      <c r="D17" s="257"/>
      <c r="E17" s="18">
        <v>4000</v>
      </c>
      <c r="F17" s="3">
        <v>55200</v>
      </c>
      <c r="G17" s="16"/>
      <c r="H17" s="20">
        <v>3120</v>
      </c>
      <c r="I17" s="76"/>
      <c r="J17" s="66"/>
      <c r="K17" s="43">
        <v>10000</v>
      </c>
      <c r="L17" s="2"/>
      <c r="M17" s="2"/>
      <c r="N17" s="10" t="s">
        <v>51</v>
      </c>
      <c r="O17" s="10"/>
      <c r="P17" s="24">
        <v>215120</v>
      </c>
      <c r="Q17" s="3">
        <v>21512</v>
      </c>
    </row>
    <row r="18" spans="1:17" ht="15.75" customHeight="1" thickBot="1" x14ac:dyDescent="0.35">
      <c r="A18" s="254" t="s">
        <v>32</v>
      </c>
      <c r="B18" s="71">
        <v>10</v>
      </c>
      <c r="C18" s="8">
        <v>5</v>
      </c>
      <c r="D18" s="263" t="s">
        <v>65</v>
      </c>
      <c r="E18" s="264">
        <f t="shared" ref="E18" si="0">SUM(E17)</f>
        <v>4000</v>
      </c>
      <c r="F18" s="245" t="s">
        <v>57</v>
      </c>
      <c r="G18" s="16"/>
      <c r="H18" s="267" t="s">
        <v>55</v>
      </c>
      <c r="I18" s="76"/>
      <c r="J18" s="53"/>
      <c r="L18" s="2"/>
      <c r="M18" s="2"/>
      <c r="N18" s="245" t="s">
        <v>50</v>
      </c>
      <c r="O18" s="62"/>
      <c r="P18" s="2"/>
      <c r="Q18" s="3"/>
    </row>
    <row r="19" spans="1:17" ht="15.75" customHeight="1" thickBot="1" x14ac:dyDescent="0.35">
      <c r="A19" s="254"/>
      <c r="B19" s="71">
        <v>11</v>
      </c>
      <c r="C19" s="8">
        <v>4</v>
      </c>
      <c r="D19" s="263"/>
      <c r="E19" s="265"/>
      <c r="F19" s="246"/>
      <c r="G19" s="16"/>
      <c r="H19" s="268"/>
      <c r="I19" s="76"/>
      <c r="J19" s="66"/>
      <c r="K19" s="44"/>
      <c r="L19" s="2"/>
      <c r="M19" s="2"/>
      <c r="N19" s="246"/>
      <c r="O19" s="63"/>
      <c r="P19" s="2"/>
      <c r="Q19" s="3"/>
    </row>
    <row r="20" spans="1:17" ht="15.75" customHeight="1" thickBot="1" x14ac:dyDescent="0.35">
      <c r="A20" s="254"/>
      <c r="B20" s="71">
        <v>12</v>
      </c>
      <c r="C20" s="8">
        <v>4</v>
      </c>
      <c r="D20" s="263"/>
      <c r="E20" s="265"/>
      <c r="F20" s="246"/>
      <c r="G20" s="16"/>
      <c r="H20" s="268"/>
      <c r="I20" s="76"/>
      <c r="J20" s="66"/>
      <c r="K20" s="44"/>
      <c r="L20" s="2"/>
      <c r="M20" s="2"/>
      <c r="N20" s="246"/>
      <c r="O20" s="63"/>
      <c r="P20" s="2"/>
      <c r="Q20" s="3"/>
    </row>
    <row r="21" spans="1:17" ht="15.75" customHeight="1" thickBot="1" x14ac:dyDescent="0.35">
      <c r="A21" s="254"/>
      <c r="B21" s="71">
        <v>13</v>
      </c>
      <c r="C21" s="8">
        <v>5</v>
      </c>
      <c r="D21" s="263"/>
      <c r="E21" s="265"/>
      <c r="F21" s="246"/>
      <c r="G21" s="16"/>
      <c r="H21" s="268"/>
      <c r="I21" s="76"/>
      <c r="J21" s="66"/>
      <c r="K21" s="44"/>
      <c r="L21" s="2"/>
      <c r="M21" s="2"/>
      <c r="N21" s="246"/>
      <c r="O21" s="63"/>
      <c r="P21" s="2"/>
      <c r="Q21" s="3"/>
    </row>
    <row r="22" spans="1:17" ht="15.75" customHeight="1" thickBot="1" x14ac:dyDescent="0.35">
      <c r="A22" s="2"/>
      <c r="B22" s="8" t="s">
        <v>33</v>
      </c>
      <c r="C22" s="8"/>
      <c r="D22" s="263"/>
      <c r="E22" s="266"/>
      <c r="F22" s="247"/>
      <c r="G22" s="16"/>
      <c r="H22" s="269"/>
      <c r="I22" s="76"/>
      <c r="J22" s="66"/>
      <c r="K22" s="45"/>
      <c r="L22" s="2"/>
      <c r="M22" s="2"/>
      <c r="N22" s="247"/>
      <c r="O22" s="64"/>
      <c r="P22" s="2"/>
      <c r="Q22" s="3"/>
    </row>
    <row r="23" spans="1:17" ht="18.600000000000001" thickBot="1" x14ac:dyDescent="0.35">
      <c r="A23" s="2"/>
      <c r="B23" s="72" t="s">
        <v>34</v>
      </c>
      <c r="C23" s="72">
        <f>SUM(C18:C22)</f>
        <v>18</v>
      </c>
      <c r="D23" s="10"/>
      <c r="E23" s="18">
        <v>4000</v>
      </c>
      <c r="F23" s="3">
        <v>55200</v>
      </c>
      <c r="G23" s="16"/>
      <c r="H23" s="21">
        <v>4320</v>
      </c>
      <c r="I23" s="77"/>
      <c r="J23" s="67"/>
      <c r="K23" s="50">
        <v>10000</v>
      </c>
      <c r="L23" s="2"/>
      <c r="M23" s="2"/>
      <c r="N23" s="13">
        <v>184800</v>
      </c>
      <c r="O23" s="13"/>
      <c r="P23" s="24">
        <f>SUM(E23:N23)</f>
        <v>258320</v>
      </c>
      <c r="Q23" s="3">
        <v>25832</v>
      </c>
    </row>
    <row r="24" spans="1:17" ht="15" thickBot="1" x14ac:dyDescent="0.35">
      <c r="A24" s="2"/>
      <c r="B24" s="8"/>
      <c r="C24" s="8"/>
      <c r="D24" s="10"/>
      <c r="E24" s="2"/>
      <c r="F24" s="2"/>
      <c r="G24" s="17"/>
      <c r="H24" s="14"/>
      <c r="I24" s="2"/>
      <c r="J24" s="2"/>
      <c r="K24" s="2"/>
      <c r="L24" s="2"/>
      <c r="M24" s="2"/>
      <c r="N24" s="10"/>
      <c r="O24" s="10"/>
      <c r="P24" s="2"/>
      <c r="Q24" s="3"/>
    </row>
    <row r="25" spans="1:17" ht="55.8" thickBot="1" x14ac:dyDescent="0.35">
      <c r="A25" s="52" t="s">
        <v>59</v>
      </c>
      <c r="B25" s="9"/>
      <c r="C25" s="8">
        <v>0</v>
      </c>
      <c r="D25" s="4" t="s">
        <v>67</v>
      </c>
      <c r="E25" s="2">
        <v>0</v>
      </c>
      <c r="F25" s="2">
        <v>0</v>
      </c>
      <c r="G25" s="2">
        <v>0</v>
      </c>
      <c r="H25" s="19">
        <v>6500</v>
      </c>
      <c r="I25" s="2"/>
      <c r="J25" s="3">
        <v>100000</v>
      </c>
      <c r="K25" s="3">
        <v>5000</v>
      </c>
      <c r="L25" s="2"/>
      <c r="M25" s="3">
        <v>7000</v>
      </c>
      <c r="N25" s="13">
        <v>175000</v>
      </c>
      <c r="O25" s="13"/>
      <c r="P25" s="23">
        <f>SUM(H25:N25)</f>
        <v>293500</v>
      </c>
      <c r="Q25" s="3">
        <v>29350</v>
      </c>
    </row>
    <row r="26" spans="1:17" ht="15" thickBot="1" x14ac:dyDescent="0.35">
      <c r="A26" s="54" t="s">
        <v>61</v>
      </c>
      <c r="B26" s="8"/>
      <c r="C26" s="8"/>
      <c r="D26" s="10"/>
      <c r="E26" s="2"/>
      <c r="F26" s="2"/>
      <c r="G26" s="17"/>
      <c r="H26" s="14"/>
      <c r="I26" s="2"/>
      <c r="J26" s="2"/>
      <c r="K26" s="2"/>
      <c r="L26" s="2"/>
      <c r="M26" s="2"/>
      <c r="N26" s="10"/>
      <c r="O26" s="13">
        <v>200000</v>
      </c>
      <c r="P26" s="3">
        <v>200000</v>
      </c>
      <c r="Q26" s="3">
        <v>20000</v>
      </c>
    </row>
    <row r="27" spans="1:17" ht="15" thickBot="1" x14ac:dyDescent="0.35">
      <c r="A27" s="2"/>
      <c r="B27" s="8"/>
      <c r="C27" s="8"/>
      <c r="D27" s="10"/>
      <c r="E27" s="2"/>
      <c r="F27" s="2"/>
      <c r="G27" s="17"/>
      <c r="H27" s="14"/>
      <c r="I27" s="2"/>
      <c r="J27" s="2"/>
      <c r="K27" s="2"/>
      <c r="L27" s="2"/>
      <c r="M27" s="2"/>
      <c r="N27" s="10"/>
      <c r="O27" s="10"/>
      <c r="P27" s="2"/>
      <c r="Q27" s="3"/>
    </row>
    <row r="28" spans="1:17" ht="15" thickBot="1" x14ac:dyDescent="0.35">
      <c r="A28" s="54" t="s">
        <v>64</v>
      </c>
      <c r="B28" s="8"/>
      <c r="C28" s="8"/>
      <c r="D28" s="9"/>
      <c r="E28" s="23">
        <v>22800</v>
      </c>
      <c r="F28" s="24">
        <f>SUM(F13:F26)</f>
        <v>110400</v>
      </c>
      <c r="G28" s="2"/>
      <c r="H28" s="25">
        <f>SUM(H7:H26)</f>
        <v>23340</v>
      </c>
      <c r="I28" s="3">
        <v>8900</v>
      </c>
      <c r="J28" s="3">
        <v>100000</v>
      </c>
      <c r="K28" s="23">
        <f>SUM(K7:K26)</f>
        <v>62800</v>
      </c>
      <c r="L28" s="2"/>
      <c r="M28" s="3">
        <v>7000</v>
      </c>
      <c r="N28" s="11">
        <f>SUM(N7:N27)</f>
        <v>939800</v>
      </c>
      <c r="O28" s="11">
        <v>200000</v>
      </c>
      <c r="P28" s="23">
        <f>SUM(P7:P26)</f>
        <v>1608460</v>
      </c>
      <c r="Q28" s="3">
        <f>SUM(Q7:Q26)</f>
        <v>139182</v>
      </c>
    </row>
    <row r="29" spans="1:17" ht="15" thickBot="1" x14ac:dyDescent="0.35">
      <c r="A29" s="2"/>
      <c r="B29" s="8"/>
      <c r="C29" s="8"/>
      <c r="D29" s="10"/>
      <c r="E29" s="2"/>
      <c r="F29" s="2"/>
      <c r="G29" s="2"/>
      <c r="H29" s="8"/>
      <c r="I29" s="2"/>
      <c r="J29" s="2"/>
      <c r="K29" s="2"/>
      <c r="L29" s="2"/>
      <c r="M29" s="2"/>
      <c r="N29" s="10"/>
      <c r="O29" s="10"/>
      <c r="P29" s="2"/>
      <c r="Q29" s="2"/>
    </row>
    <row r="30" spans="1:17" ht="15" thickBot="1" x14ac:dyDescent="0.35">
      <c r="A30" s="52" t="s">
        <v>63</v>
      </c>
      <c r="B30" s="8"/>
      <c r="C30" s="8"/>
      <c r="D30" s="10"/>
      <c r="E30" s="2"/>
      <c r="F30" s="2"/>
      <c r="G30" s="17"/>
      <c r="H30" s="21">
        <v>10000</v>
      </c>
      <c r="I30" s="3">
        <v>35876</v>
      </c>
      <c r="J30" s="2"/>
      <c r="K30" s="2"/>
      <c r="L30" s="2"/>
      <c r="M30" s="2"/>
      <c r="N30" s="13">
        <v>180000</v>
      </c>
      <c r="O30" s="10"/>
      <c r="P30" s="23">
        <f>SUM(H30:O30)</f>
        <v>225876</v>
      </c>
      <c r="Q30" s="3"/>
    </row>
    <row r="31" spans="1:17" ht="15" thickBot="1" x14ac:dyDescent="0.35"/>
    <row r="32" spans="1:17" ht="15" thickBot="1" x14ac:dyDescent="0.35">
      <c r="A32" s="2"/>
      <c r="B32" s="8"/>
      <c r="C32" s="2"/>
      <c r="D32" s="10"/>
      <c r="E32" s="2"/>
      <c r="F32" s="2"/>
      <c r="G32" s="2"/>
      <c r="H32" s="8"/>
      <c r="I32" s="2"/>
      <c r="J32" s="2"/>
      <c r="K32" s="2"/>
      <c r="L32" s="2"/>
      <c r="M32" s="2"/>
      <c r="N32" s="10"/>
      <c r="O32" s="10"/>
      <c r="P32" s="23">
        <f>SUM(P28:P31)</f>
        <v>1834336</v>
      </c>
      <c r="Q32" s="23"/>
    </row>
    <row r="33" spans="1:17" ht="15" thickBot="1" x14ac:dyDescent="0.35">
      <c r="A33" s="2"/>
      <c r="B33" s="8"/>
      <c r="C33" s="2"/>
      <c r="D33" s="10"/>
      <c r="E33" s="2"/>
      <c r="F33" s="2"/>
      <c r="G33" s="2"/>
      <c r="H33" s="8"/>
      <c r="I33" s="2"/>
      <c r="J33" s="2"/>
      <c r="K33" s="2"/>
      <c r="L33" s="2"/>
      <c r="M33" s="2"/>
      <c r="N33" s="10"/>
      <c r="O33" s="10"/>
      <c r="P33" s="2"/>
      <c r="Q33" s="2"/>
    </row>
    <row r="34" spans="1:17" ht="15" thickBot="1" x14ac:dyDescent="0.35">
      <c r="A34" s="2"/>
      <c r="B34" s="8"/>
      <c r="C34" s="2"/>
      <c r="D34" s="10"/>
      <c r="E34" s="2"/>
      <c r="F34" s="2"/>
      <c r="G34" s="2"/>
      <c r="H34" s="8"/>
      <c r="I34" s="2"/>
      <c r="J34" s="2"/>
      <c r="K34" s="2"/>
      <c r="L34" s="2"/>
      <c r="M34" s="2"/>
      <c r="N34" s="10"/>
      <c r="O34" s="10"/>
      <c r="P34" s="2"/>
      <c r="Q34" s="2"/>
    </row>
    <row r="35" spans="1:17" ht="15" thickBot="1" x14ac:dyDescent="0.35">
      <c r="A35" s="2"/>
      <c r="B35" s="8"/>
      <c r="C35" s="2"/>
      <c r="D35" s="10"/>
      <c r="E35" s="2"/>
      <c r="F35" s="2"/>
      <c r="G35" s="2"/>
      <c r="H35" s="8"/>
      <c r="I35" s="2"/>
      <c r="J35" s="2"/>
      <c r="K35" s="2"/>
      <c r="L35" s="2"/>
      <c r="M35" s="2"/>
      <c r="N35" s="10"/>
      <c r="O35" s="10"/>
      <c r="P35" s="2"/>
      <c r="Q35" s="2"/>
    </row>
    <row r="36" spans="1:17" ht="15" thickBot="1" x14ac:dyDescent="0.35">
      <c r="A36" s="2"/>
      <c r="B36" s="8"/>
      <c r="C36" s="2"/>
      <c r="D36" s="10"/>
      <c r="E36" s="2"/>
      <c r="F36" s="2"/>
      <c r="G36" s="2"/>
      <c r="H36" s="8"/>
      <c r="I36" s="2"/>
      <c r="J36" s="2"/>
      <c r="K36" s="2"/>
      <c r="L36" s="2"/>
      <c r="M36" s="2"/>
      <c r="N36" s="10"/>
      <c r="O36" s="10"/>
      <c r="P36" s="2"/>
      <c r="Q36" s="2"/>
    </row>
    <row r="37" spans="1:17" ht="15" thickBot="1" x14ac:dyDescent="0.35">
      <c r="A37" s="2"/>
      <c r="B37" s="8"/>
      <c r="C37" s="2"/>
      <c r="D37" s="10"/>
      <c r="E37" s="2"/>
      <c r="F37" s="2"/>
      <c r="G37" s="2"/>
      <c r="H37" s="8"/>
      <c r="I37" s="2"/>
      <c r="J37" s="2"/>
      <c r="K37" s="2"/>
      <c r="L37" s="2"/>
      <c r="M37" s="2"/>
      <c r="N37" s="10"/>
      <c r="O37" s="10"/>
      <c r="P37" s="2"/>
      <c r="Q37" s="2"/>
    </row>
    <row r="38" spans="1:17" ht="15" thickBot="1" x14ac:dyDescent="0.35">
      <c r="A38" s="2"/>
      <c r="B38" s="8"/>
      <c r="C38" s="2"/>
      <c r="D38" s="10"/>
      <c r="E38" s="2"/>
      <c r="F38" s="2"/>
      <c r="G38" s="2"/>
      <c r="H38" s="8"/>
      <c r="I38" s="2"/>
      <c r="J38" s="2"/>
      <c r="K38" s="2"/>
      <c r="L38" s="2"/>
      <c r="M38" s="2"/>
      <c r="N38" s="10"/>
      <c r="O38" s="10"/>
      <c r="P38" s="2"/>
      <c r="Q38" s="2"/>
    </row>
    <row r="39" spans="1:17" ht="15" thickBot="1" x14ac:dyDescent="0.35">
      <c r="A39" s="2"/>
      <c r="B39" s="8"/>
      <c r="C39" s="2"/>
      <c r="D39" s="10"/>
      <c r="E39" s="2"/>
      <c r="F39" s="2"/>
      <c r="G39" s="2"/>
      <c r="H39" s="8"/>
      <c r="I39" s="2"/>
      <c r="J39" s="2"/>
      <c r="K39" s="2"/>
      <c r="L39" s="2"/>
      <c r="M39" s="2"/>
      <c r="N39" s="10"/>
      <c r="O39" s="10"/>
      <c r="P39" s="2"/>
      <c r="Q39" s="2"/>
    </row>
    <row r="40" spans="1:17" ht="15" thickBot="1" x14ac:dyDescent="0.35">
      <c r="A40" s="2"/>
      <c r="B40" s="8"/>
      <c r="C40" s="2"/>
      <c r="D40" s="10"/>
      <c r="E40" s="2"/>
      <c r="F40" s="2"/>
      <c r="G40" s="2"/>
      <c r="H40" s="8"/>
      <c r="I40" s="2"/>
      <c r="J40" s="2"/>
      <c r="K40" s="2"/>
      <c r="L40" s="2"/>
      <c r="M40" s="2"/>
      <c r="N40" s="10"/>
      <c r="O40" s="10"/>
      <c r="P40" s="2"/>
      <c r="Q40" s="2"/>
    </row>
    <row r="41" spans="1:17" ht="15" thickBot="1" x14ac:dyDescent="0.35">
      <c r="A41" s="2"/>
      <c r="B41" s="8"/>
      <c r="C41" s="2"/>
      <c r="D41" s="10"/>
      <c r="E41" s="2"/>
      <c r="F41" s="2"/>
      <c r="G41" s="2"/>
      <c r="H41" s="8"/>
      <c r="I41" s="2"/>
      <c r="J41" s="2"/>
      <c r="K41" s="2"/>
      <c r="L41" s="2"/>
      <c r="M41" s="2"/>
      <c r="N41" s="10"/>
      <c r="O41" s="10"/>
      <c r="P41" s="2"/>
      <c r="Q41" s="2"/>
    </row>
    <row r="42" spans="1:17" ht="15" thickBot="1" x14ac:dyDescent="0.35">
      <c r="A42" s="2"/>
      <c r="B42" s="8"/>
      <c r="C42" s="2"/>
      <c r="D42" s="10"/>
      <c r="E42" s="2"/>
      <c r="F42" s="2"/>
      <c r="G42" s="2"/>
      <c r="H42" s="8"/>
      <c r="I42" s="2"/>
      <c r="J42" s="2"/>
      <c r="K42" s="2"/>
      <c r="L42" s="2"/>
      <c r="M42" s="2"/>
      <c r="N42" s="10"/>
      <c r="O42" s="10"/>
      <c r="P42" s="2"/>
      <c r="Q42" s="2"/>
    </row>
    <row r="43" spans="1:17" ht="15" thickBot="1" x14ac:dyDescent="0.35">
      <c r="A43" s="2"/>
      <c r="B43" s="8"/>
      <c r="C43" s="2"/>
      <c r="D43" s="10"/>
      <c r="E43" s="2"/>
      <c r="F43" s="2"/>
      <c r="G43" s="2"/>
      <c r="H43" s="8"/>
      <c r="I43" s="2"/>
      <c r="J43" s="2"/>
      <c r="K43" s="2"/>
      <c r="L43" s="2"/>
      <c r="M43" s="2"/>
      <c r="N43" s="10"/>
      <c r="O43" s="10"/>
      <c r="P43" s="2"/>
      <c r="Q43" s="2"/>
    </row>
  </sheetData>
  <mergeCells count="27">
    <mergeCell ref="E1:F1"/>
    <mergeCell ref="A4:A6"/>
    <mergeCell ref="D4:D7"/>
    <mergeCell ref="E4:E6"/>
    <mergeCell ref="H4:H6"/>
    <mergeCell ref="N4:N6"/>
    <mergeCell ref="D8:D9"/>
    <mergeCell ref="H8:H9"/>
    <mergeCell ref="N8:N9"/>
    <mergeCell ref="F8:F13"/>
    <mergeCell ref="D10:D13"/>
    <mergeCell ref="N18:N22"/>
    <mergeCell ref="H10:H12"/>
    <mergeCell ref="N10:N12"/>
    <mergeCell ref="A14:A16"/>
    <mergeCell ref="D14:D17"/>
    <mergeCell ref="E14:E16"/>
    <mergeCell ref="F14:F16"/>
    <mergeCell ref="H14:H16"/>
    <mergeCell ref="N14:N16"/>
    <mergeCell ref="A8:A12"/>
    <mergeCell ref="E8:E12"/>
    <mergeCell ref="A18:A21"/>
    <mergeCell ref="D18:D22"/>
    <mergeCell ref="E18:E22"/>
    <mergeCell ref="F18:F22"/>
    <mergeCell ref="H18:H22"/>
  </mergeCells>
  <printOptions horizontalCentered="1"/>
  <pageMargins left="0.7" right="0.7" top="1" bottom="0.25" header="0.3" footer="0.3"/>
  <pageSetup paperSize="9" scale="62" orientation="landscape" r:id="rId1"/>
  <headerFooter>
    <oddHeader>&amp;L&amp;"-,Italic"Itemized Expenses for PPMP
Performance Monitoring Division
FY 2013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PPMP2021</vt:lpstr>
      <vt:lpstr>Updated Budget -PMD as of 10-1</vt:lpstr>
      <vt:lpstr>PPMP2021!Print_Titles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DELL</cp:lastModifiedBy>
  <cp:lastPrinted>2020-06-25T01:47:59Z</cp:lastPrinted>
  <dcterms:created xsi:type="dcterms:W3CDTF">2012-03-27T07:03:25Z</dcterms:created>
  <dcterms:modified xsi:type="dcterms:W3CDTF">2020-06-25T02:48:21Z</dcterms:modified>
</cp:coreProperties>
</file>